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<sst xmlns="http://schemas.openxmlformats.org/spreadsheetml/2006/main" count="83" uniqueCount="70">
  <si>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ԴՐՈՒՅՔԱՉԱՓԸ /դրամ</t>
  </si>
  <si>
    <t xml:space="preserve">ՊԱՇՏՈՆԱՅԻՆ  </t>
  </si>
  <si>
    <t>ԱՇԽԱՏԱՎԱՐՁ /դրամ/</t>
  </si>
  <si>
    <t xml:space="preserve">ԱՄՍԱԿԱՆ  </t>
  </si>
  <si>
    <t>ԱՆՎԱՆՈՒՄԸ</t>
  </si>
  <si>
    <t xml:space="preserve">ՀԱՍՏԻՔԻ  </t>
  </si>
  <si>
    <t>Հավաքարար</t>
  </si>
  <si>
    <t>Վարորդ</t>
  </si>
  <si>
    <t xml:space="preserve">                                                                                                                         ԵՎ   ՊԱՇՏՈՆԱՅԻՆ  ԴՐՈՒՅՔԱՉԱՓԵՐԸ</t>
  </si>
  <si>
    <t xml:space="preserve">                                                                                    ՏԵԽՆԻԿԱԿԱՆ  ՍՊԱՍԱՐԿՈՒՄ  ԻՐԱԿԱՆԱՑՆՈՂ   ԱՆՁԻՆՔ</t>
  </si>
  <si>
    <t>ԸՆԴԱՄԵՆԸ</t>
  </si>
  <si>
    <t>ԸՆԴԱՄԵՆԸ ՏԱՐԵԿԱՆ</t>
  </si>
  <si>
    <t>Համայնքի ղեկավար</t>
  </si>
  <si>
    <t>Համայնքի ղեկավարի  տեղակալ</t>
  </si>
  <si>
    <t xml:space="preserve">ՀԱՍՏԻՔՆԵՐԻ  </t>
  </si>
  <si>
    <t>ՔԱՆԱԿԸ</t>
  </si>
  <si>
    <t xml:space="preserve">                                                                                                   ՀԱՄԱՅՆՔԱՅԻՆ   ԾԱՌԱՅՈՒԹՅԱՆ ՊԱՇՏՈՆՆԵՐ</t>
  </si>
  <si>
    <t>ՀՀ Սյունիքի  մարզի  Մեղրիի համայնքապետարանի  աշխատակազմի քարտուղար</t>
  </si>
  <si>
    <t>ԱՇԽ.  ՖՈՆԴԸ /դրամ/</t>
  </si>
  <si>
    <t>2.Հաստիքացուցակը  և   պաշտոնային   դրույքաչափերը</t>
  </si>
  <si>
    <t>ՀՀ Սյունիքի  մարզի  Մեղրիի համայնքապետարանի  աշխատակազմի կազմակերպական բաժնի պետ</t>
  </si>
  <si>
    <t>ՀՀ Սյունիքի  մարզի  Մեղրիի համայնքապետարանի  աշխատակազմի  ֆինանսատնտեսական և  եկամուտների հավաքագրման բաժնի պետ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</si>
  <si>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բաժնի  պետ</t>
  </si>
  <si>
    <t>ՀՀ Սյունիքի  մարզի  Մեղրիի համայնքապետարանի  աշխատակազմի  կազմակերպական  բաժնի գլխավոր մասնագետ</t>
  </si>
  <si>
    <t>ՀՀ Սյունիքի  մարզի  Մեղրիի համայնքապետարանի  աշխատակազմի  կազմակերպական  բաժնի առաջատար մասնագետ</t>
  </si>
  <si>
    <t>ՀՀ Սյունիքի  մարզի  Մեղրիի համայնքապետարանի  աշխատակազմի ֆինանսատնտեսական և  եկամուտների հավաքագրման բաժնի 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</si>
  <si>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առաջատար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</si>
  <si>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</si>
  <si>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առաջին կարգի  մասնագետ</t>
  </si>
  <si>
    <t>ՀՀ Սյունիքի  մարզի  Մեղրիի համայնքապետարանի  աշխատակազմի կազմակերպական բաժին</t>
  </si>
  <si>
    <t>ՀՀ Սյունիքի  մարզի  Մեղրիի համայնքապետարանի  աշխատակազմի  ֆինանսատնտեսական և  եկամուտների հավաքագրման բաժին</t>
  </si>
  <si>
    <t>ՀՀ Սյունիքի  մարզի  Մեղրիի համայնքապետարանի  աշխատակազմի ֆինանսատնտեսական և  եկամուտների հավաքագրման բաժնի  առաջատար մասնագետ</t>
  </si>
  <si>
    <t>ՀՀ Սյունիքի  մարզի  Մեղրիի համայնքապետարանի  աշխատակազմի ֆինանսատնտեսական և  եկամուտների հավաքագրման բաժնի առաջին կարգի մասնագետ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</si>
  <si>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բաժին</t>
  </si>
  <si>
    <t xml:space="preserve">                                                                                                                                ՀԱՄԱՅՆՔԻ ՂԵԿԱՎԱՐ`                                          Մ. Զաքարյան</t>
  </si>
  <si>
    <t>Գործավար</t>
  </si>
  <si>
    <t>Տնտեսվար-ցրիչ</t>
  </si>
  <si>
    <t>Լեհվազ բնակավայրի վարչական ղեկավար</t>
  </si>
  <si>
    <t>Վարչական ղեկավարներ</t>
  </si>
  <si>
    <t>Գործավար-քարտուղար</t>
  </si>
  <si>
    <t>Ցանցային ադմինիստրատոր</t>
  </si>
  <si>
    <t>Պայմանագրային  աշխատողներ</t>
  </si>
  <si>
    <t>Անասնաբույժ</t>
  </si>
  <si>
    <t>ՔՍԳ-ի  պատասխանատու  գործավար</t>
  </si>
  <si>
    <t xml:space="preserve">                                                                                              ՔԱՂԱՔԱԿԱՆ   ՊԱՇՏՈՆՆԵՐ</t>
  </si>
  <si>
    <t>ՀԱՅԵՑՈՂԱԿԱՆ ՊԱՇՏՈՆՆԵՐ</t>
  </si>
  <si>
    <t>ՎԱՐՉԱԿԱՆ ՊԱՇՏՈՆՆԵՐ</t>
  </si>
  <si>
    <t>Մամուլի քարտուղար</t>
  </si>
  <si>
    <t xml:space="preserve">                                              ՄԵՂՐԻԻ   ՀԱՄԱՅՆՔԱՊԵՏԱՐԱՆԻ   ԱՇԽԱՏԱԿԱԶՄԻ   ԱՇԽԱՏՈՂՆԵՐԻ ՔԱՆԱԿԸ ,   ՀԱՍՏԻՔԱՑՈՒՑԱԿԸ</t>
  </si>
  <si>
    <t xml:space="preserve">                                                                                                                                                                                                              Հավելված ՀՀ Սյունիքի մարզի</t>
  </si>
  <si>
    <t xml:space="preserve">                                                                                                                                                                                                                              Մեղրի   համայնքի  ավագանու</t>
  </si>
  <si>
    <t>Ավագ անասնաբույժ</t>
  </si>
  <si>
    <t xml:space="preserve">                                                     Քաղաքացիական աշխատանք կատարողներ</t>
  </si>
  <si>
    <t>Պաշտպանության գծով աշխատանքների իրականացման պատասխանատու</t>
  </si>
  <si>
    <t xml:space="preserve">                          </t>
  </si>
  <si>
    <t>Բ. Զաքարյան</t>
  </si>
  <si>
    <t>Համայնքի ղեկավարի առաջին  տեղակալ</t>
  </si>
  <si>
    <t>Համայնքի ղեկավարի խորհրդական</t>
  </si>
  <si>
    <t>Գանձապահ-օպերատոր վարչական նստավայրում</t>
  </si>
  <si>
    <t xml:space="preserve">                                                                                                                                                                                                          2021  թվականի   դեկտեմբերի  10-ի  N89-Ա որոշման</t>
  </si>
  <si>
    <t>Համայնքում իրականացվող շինարարական աշխատանքների վերահսկող մասնագետ</t>
  </si>
  <si>
    <t>Էներգետիկ ռեսուրսների և տեղեկատվական տեխնոլոգիաների ոլորտի մասնագետ</t>
  </si>
  <si>
    <t>Քաղաքացիական պաշտպանության, արտակարգ իրավիճակների և զորահավաքների կազմակերպման պատասխանատու</t>
  </si>
  <si>
    <t>ՀՀ Սյունիքի  մարզի  Մեղրիի համայնքապետարանի  աշխատակազմ քաղաքացիական կացության ակտերի գրանցման Մեղրիի տարածքային բաժին</t>
  </si>
  <si>
    <t>ՀՀ Սյունիքի  մարզի  Մեղրիի համայնքապետարանի  աշխատակազմի քաղաքացիական կացության ակտերի գրանցման Մեղրիի տարածքային բաժնի պետ</t>
  </si>
  <si>
    <t>ՀՀ Սյունիքի  մարզի  Մեղրիի համայնքապետարանի  աշխատակազմի քաղաքացիական կացության ակտերի գրանցման Մեղրիի տարածքային բաժնի առաջին կարգի մասնագետ</t>
  </si>
  <si>
    <t>N</t>
  </si>
  <si>
    <t>Գանձապահ-օպերատոր Ագարակ վարչական նստավայրում</t>
  </si>
  <si>
    <t>Ագարակ քաղաքի վարչական ղեկավար</t>
  </si>
  <si>
    <t>1.Աշխատակիցների   թվաքանակը՝  68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</si>
</sst>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sz val="18"/>
      <name val="GHEA Grapalat"/>
      <family val="3"/>
    </font>
    <font>
      <b/>
      <sz val="18"/>
      <name val="GHEA Grapalat"/>
      <family val="3"/>
    </font>
    <font>
      <sz val="22"/>
      <name val="GHEA Grapalat"/>
      <family val="3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GHEA Grapalat"/>
      <family val="3"/>
    </font>
    <font>
      <b/>
      <sz val="22"/>
      <name val="GHEA Grapalat"/>
      <family val="3"/>
    </font>
    <font>
      <sz val="20"/>
      <name val="GHEA Grapalat"/>
      <family val="3"/>
    </font>
    <font>
      <b/>
      <sz val="2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GHEA Grapalat"/>
      <family val="3"/>
    </font>
    <font>
      <b/>
      <sz val="1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GHEA Grapalat"/>
      <family val="3"/>
    </font>
    <font>
      <b/>
      <sz val="1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9" fillId="0" borderId="1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6"/>
  <sheetViews>
    <sheetView tabSelected="1" zoomScale="60" zoomScaleNormal="60" zoomScalePageLayoutView="0" workbookViewId="0" topLeftCell="A7">
      <selection activeCell="B45" sqref="B45"/>
    </sheetView>
  </sheetViews>
  <sheetFormatPr defaultColWidth="9.140625" defaultRowHeight="12.75"/>
  <cols>
    <col min="1" max="1" width="7.7109375" style="46" customWidth="1"/>
    <col min="2" max="2" width="100.140625" style="46" customWidth="1"/>
    <col min="3" max="3" width="25.28125" style="46" customWidth="1"/>
    <col min="4" max="4" width="45.421875" style="46" customWidth="1"/>
    <col min="5" max="5" width="43.8515625" style="46" customWidth="1"/>
    <col min="6" max="6" width="42.28125" style="46" customWidth="1"/>
    <col min="7" max="8" width="9.140625" style="46" customWidth="1"/>
    <col min="9" max="9" width="27.8515625" style="46" customWidth="1"/>
    <col min="10" max="16384" width="9.140625" style="46" customWidth="1"/>
  </cols>
  <sheetData>
    <row r="1" spans="2:7" ht="31.5">
      <c r="B1" s="74" t="s">
        <v>49</v>
      </c>
      <c r="C1" s="74"/>
      <c r="D1" s="74"/>
      <c r="E1" s="74"/>
      <c r="F1" s="74"/>
      <c r="G1" s="74"/>
    </row>
    <row r="2" spans="2:7" ht="31.5">
      <c r="B2" s="74" t="s">
        <v>50</v>
      </c>
      <c r="C2" s="74"/>
      <c r="D2" s="74"/>
      <c r="E2" s="74"/>
      <c r="F2" s="74"/>
      <c r="G2" s="74"/>
    </row>
    <row r="3" spans="2:7" ht="31.5">
      <c r="B3" s="74" t="s">
        <v>59</v>
      </c>
      <c r="C3" s="74"/>
      <c r="D3" s="74"/>
      <c r="E3" s="74"/>
      <c r="F3" s="74"/>
      <c r="G3" s="74"/>
    </row>
    <row r="4" spans="2:7" ht="23.25" customHeight="1">
      <c r="B4" s="74"/>
      <c r="C4" s="74"/>
      <c r="D4" s="74"/>
      <c r="E4" s="74"/>
      <c r="F4" s="74"/>
      <c r="G4" s="74"/>
    </row>
    <row r="5" spans="2:7" ht="31.5">
      <c r="B5" s="2" t="s">
        <v>48</v>
      </c>
      <c r="C5" s="2"/>
      <c r="D5" s="2"/>
      <c r="E5" s="2"/>
      <c r="F5" s="1"/>
      <c r="G5" s="47"/>
    </row>
    <row r="6" spans="2:7" ht="31.5">
      <c r="B6" s="2" t="s">
        <v>8</v>
      </c>
      <c r="C6" s="2"/>
      <c r="D6" s="2"/>
      <c r="E6" s="2"/>
      <c r="F6" s="1"/>
      <c r="G6" s="47"/>
    </row>
    <row r="7" spans="2:7" ht="31.5">
      <c r="B7" s="1"/>
      <c r="C7" s="1"/>
      <c r="D7" s="1"/>
      <c r="E7" s="1"/>
      <c r="F7" s="1"/>
      <c r="G7" s="47"/>
    </row>
    <row r="8" spans="2:7" ht="31.5">
      <c r="B8" s="1" t="s">
        <v>69</v>
      </c>
      <c r="C8" s="1"/>
      <c r="D8" s="1"/>
      <c r="E8" s="1"/>
      <c r="F8" s="1"/>
      <c r="G8" s="47"/>
    </row>
    <row r="9" spans="2:7" ht="32.25" thickBot="1">
      <c r="B9" s="1" t="s">
        <v>19</v>
      </c>
      <c r="C9" s="1"/>
      <c r="D9" s="1"/>
      <c r="E9" s="1"/>
      <c r="F9" s="1"/>
      <c r="G9" s="47"/>
    </row>
    <row r="10" spans="1:11" ht="31.5">
      <c r="A10" s="72" t="s">
        <v>66</v>
      </c>
      <c r="B10" s="28" t="s">
        <v>5</v>
      </c>
      <c r="C10" s="3" t="s">
        <v>14</v>
      </c>
      <c r="D10" s="3" t="s">
        <v>1</v>
      </c>
      <c r="E10" s="3" t="s">
        <v>3</v>
      </c>
      <c r="F10" s="14" t="s">
        <v>11</v>
      </c>
      <c r="G10" s="16"/>
      <c r="H10" s="13"/>
      <c r="I10" s="13"/>
      <c r="J10" s="13"/>
      <c r="K10" s="13"/>
    </row>
    <row r="11" spans="1:11" ht="32.25" thickBot="1">
      <c r="A11" s="73"/>
      <c r="B11" s="29" t="s">
        <v>4</v>
      </c>
      <c r="C11" s="4" t="s">
        <v>15</v>
      </c>
      <c r="D11" s="4" t="s">
        <v>0</v>
      </c>
      <c r="E11" s="4" t="s">
        <v>2</v>
      </c>
      <c r="F11" s="15" t="s">
        <v>18</v>
      </c>
      <c r="G11" s="16"/>
      <c r="H11" s="13"/>
      <c r="I11" s="13"/>
      <c r="J11" s="13"/>
      <c r="K11" s="13"/>
    </row>
    <row r="12" spans="1:11" ht="39.75" customHeight="1">
      <c r="A12" s="58">
        <v>1</v>
      </c>
      <c r="B12" s="5" t="s">
        <v>44</v>
      </c>
      <c r="C12" s="5"/>
      <c r="D12" s="5"/>
      <c r="E12" s="6"/>
      <c r="F12" s="7"/>
      <c r="G12" s="16"/>
      <c r="H12" s="13"/>
      <c r="I12" s="13"/>
      <c r="J12" s="13"/>
      <c r="K12" s="13"/>
    </row>
    <row r="13" spans="1:11" ht="26.25" customHeight="1">
      <c r="A13" s="58">
        <v>2</v>
      </c>
      <c r="B13" s="30" t="s">
        <v>12</v>
      </c>
      <c r="C13" s="8">
        <v>1</v>
      </c>
      <c r="D13" s="9">
        <v>290000</v>
      </c>
      <c r="E13" s="7">
        <f>C13*D13</f>
        <v>290000</v>
      </c>
      <c r="F13" s="7">
        <f>E13*12</f>
        <v>3480000</v>
      </c>
      <c r="G13" s="16"/>
      <c r="H13" s="13"/>
      <c r="I13" s="13"/>
      <c r="J13" s="13"/>
      <c r="K13" s="13"/>
    </row>
    <row r="14" spans="1:11" ht="26.25" customHeight="1">
      <c r="A14" s="58">
        <v>3</v>
      </c>
      <c r="B14" s="30" t="s">
        <v>56</v>
      </c>
      <c r="C14" s="8">
        <v>1</v>
      </c>
      <c r="D14" s="9">
        <v>230000</v>
      </c>
      <c r="E14" s="7">
        <f>C14*D14</f>
        <v>230000</v>
      </c>
      <c r="F14" s="7">
        <f>E14*12</f>
        <v>2760000</v>
      </c>
      <c r="G14" s="16"/>
      <c r="H14" s="13"/>
      <c r="I14" s="13"/>
      <c r="J14" s="13"/>
      <c r="K14" s="13"/>
    </row>
    <row r="15" spans="1:11" ht="27.75" customHeight="1">
      <c r="A15" s="58">
        <v>4</v>
      </c>
      <c r="B15" s="31" t="s">
        <v>13</v>
      </c>
      <c r="C15" s="8">
        <v>1</v>
      </c>
      <c r="D15" s="9">
        <v>225000</v>
      </c>
      <c r="E15" s="7">
        <f>C15*D15</f>
        <v>225000</v>
      </c>
      <c r="F15" s="7">
        <f>E15*12</f>
        <v>2700000</v>
      </c>
      <c r="G15" s="16"/>
      <c r="H15" s="13"/>
      <c r="I15" s="13"/>
      <c r="J15" s="13"/>
      <c r="K15" s="13"/>
    </row>
    <row r="16" spans="1:11" ht="32.25" customHeight="1">
      <c r="A16" s="58">
        <v>5</v>
      </c>
      <c r="B16" s="32" t="s">
        <v>10</v>
      </c>
      <c r="C16" s="20">
        <f>SUM(C13:C15)</f>
        <v>3</v>
      </c>
      <c r="D16" s="20">
        <f>SUM(D13:D15)</f>
        <v>745000</v>
      </c>
      <c r="E16" s="20">
        <f>SUM(E13:E15)</f>
        <v>745000</v>
      </c>
      <c r="F16" s="20">
        <f>SUM(F13:F15)</f>
        <v>8940000</v>
      </c>
      <c r="G16" s="16"/>
      <c r="H16" s="13"/>
      <c r="I16" s="13"/>
      <c r="J16" s="13"/>
      <c r="K16" s="13"/>
    </row>
    <row r="17" spans="1:11" ht="32.25" customHeight="1">
      <c r="A17" s="58">
        <v>6</v>
      </c>
      <c r="B17" s="70" t="s">
        <v>46</v>
      </c>
      <c r="C17" s="70"/>
      <c r="D17" s="70"/>
      <c r="E17" s="70"/>
      <c r="F17" s="71"/>
      <c r="G17" s="16"/>
      <c r="H17" s="13"/>
      <c r="I17" s="13"/>
      <c r="J17" s="13"/>
      <c r="K17" s="13"/>
    </row>
    <row r="18" spans="1:11" ht="32.25" customHeight="1">
      <c r="A18" s="58">
        <v>7</v>
      </c>
      <c r="B18" s="33" t="s">
        <v>68</v>
      </c>
      <c r="C18" s="9">
        <v>1</v>
      </c>
      <c r="D18" s="9">
        <v>230000</v>
      </c>
      <c r="E18" s="7">
        <f>C18*D18</f>
        <v>230000</v>
      </c>
      <c r="F18" s="7">
        <f>E18*12</f>
        <v>2760000</v>
      </c>
      <c r="G18" s="16"/>
      <c r="H18" s="13"/>
      <c r="I18" s="13"/>
      <c r="J18" s="13"/>
      <c r="K18" s="13"/>
    </row>
    <row r="19" spans="1:11" ht="32.25" customHeight="1">
      <c r="A19" s="58">
        <v>8</v>
      </c>
      <c r="B19" s="33" t="s">
        <v>37</v>
      </c>
      <c r="C19" s="7">
        <v>1</v>
      </c>
      <c r="D19" s="7">
        <v>180000</v>
      </c>
      <c r="E19" s="7">
        <f>C19*D19</f>
        <v>180000</v>
      </c>
      <c r="F19" s="7">
        <f>E19*12</f>
        <v>2160000</v>
      </c>
      <c r="G19" s="16"/>
      <c r="H19" s="13"/>
      <c r="I19" s="13"/>
      <c r="J19" s="13"/>
      <c r="K19" s="13"/>
    </row>
    <row r="20" spans="1:11" ht="32.25" customHeight="1">
      <c r="A20" s="58">
        <v>9</v>
      </c>
      <c r="B20" s="30" t="s">
        <v>38</v>
      </c>
      <c r="C20" s="10">
        <v>7</v>
      </c>
      <c r="D20" s="7">
        <v>150000</v>
      </c>
      <c r="E20" s="7">
        <f>C20*D20</f>
        <v>1050000</v>
      </c>
      <c r="F20" s="7">
        <f>E20*12</f>
        <v>12600000</v>
      </c>
      <c r="G20" s="16"/>
      <c r="H20" s="13"/>
      <c r="I20" s="13"/>
      <c r="J20" s="13"/>
      <c r="K20" s="13"/>
    </row>
    <row r="21" spans="1:11" ht="32.25" customHeight="1">
      <c r="A21" s="58">
        <v>10</v>
      </c>
      <c r="B21" s="34" t="s">
        <v>10</v>
      </c>
      <c r="C21" s="21">
        <f>SUM(C18:C20)</f>
        <v>9</v>
      </c>
      <c r="D21" s="21">
        <f>SUM(D18:D20)</f>
        <v>560000</v>
      </c>
      <c r="E21" s="21">
        <f>SUM(E18:E20)</f>
        <v>1460000</v>
      </c>
      <c r="F21" s="21">
        <f>SUM(F18:F20)</f>
        <v>17520000</v>
      </c>
      <c r="G21" s="16"/>
      <c r="H21" s="13"/>
      <c r="I21" s="13"/>
      <c r="J21" s="13"/>
      <c r="K21" s="13"/>
    </row>
    <row r="22" spans="1:11" ht="32.25" customHeight="1">
      <c r="A22" s="58">
        <v>11</v>
      </c>
      <c r="B22" s="70" t="s">
        <v>45</v>
      </c>
      <c r="C22" s="70"/>
      <c r="D22" s="70"/>
      <c r="E22" s="70"/>
      <c r="F22" s="71"/>
      <c r="G22" s="16"/>
      <c r="H22" s="13"/>
      <c r="I22" s="13"/>
      <c r="J22" s="13"/>
      <c r="K22" s="13"/>
    </row>
    <row r="23" spans="1:11" ht="32.25" customHeight="1">
      <c r="A23" s="58">
        <v>12</v>
      </c>
      <c r="B23" s="35" t="s">
        <v>57</v>
      </c>
      <c r="C23" s="9">
        <v>1</v>
      </c>
      <c r="D23" s="9">
        <v>200000</v>
      </c>
      <c r="E23" s="7">
        <f>C23*D23</f>
        <v>200000</v>
      </c>
      <c r="F23" s="7">
        <f>E23*12</f>
        <v>2400000</v>
      </c>
      <c r="G23" s="16"/>
      <c r="H23" s="13"/>
      <c r="I23" s="13"/>
      <c r="J23" s="13"/>
      <c r="K23" s="13"/>
    </row>
    <row r="24" spans="1:11" ht="32.25" customHeight="1">
      <c r="A24" s="58">
        <v>13</v>
      </c>
      <c r="B24" s="33" t="s">
        <v>47</v>
      </c>
      <c r="C24" s="7">
        <v>1</v>
      </c>
      <c r="D24" s="7">
        <v>150000</v>
      </c>
      <c r="E24" s="7">
        <f>C24*D24</f>
        <v>150000</v>
      </c>
      <c r="F24" s="7">
        <f>E24*12</f>
        <v>1800000</v>
      </c>
      <c r="G24" s="16"/>
      <c r="H24" s="13"/>
      <c r="I24" s="13"/>
      <c r="J24" s="13"/>
      <c r="K24" s="13"/>
    </row>
    <row r="25" spans="1:11" ht="42" customHeight="1">
      <c r="A25" s="58">
        <v>14</v>
      </c>
      <c r="B25" s="34" t="s">
        <v>10</v>
      </c>
      <c r="C25" s="11">
        <f>SUM(C23:C24)</f>
        <v>2</v>
      </c>
      <c r="D25" s="20">
        <f>SUM(D23:D24)</f>
        <v>350000</v>
      </c>
      <c r="E25" s="20">
        <f>SUM(E23:E24)</f>
        <v>350000</v>
      </c>
      <c r="F25" s="20">
        <f>SUM(F23:F24)</f>
        <v>4200000</v>
      </c>
      <c r="G25" s="16"/>
      <c r="H25" s="13"/>
      <c r="I25" s="13"/>
      <c r="J25" s="13"/>
      <c r="K25" s="13"/>
    </row>
    <row r="26" spans="1:11" ht="43.5" customHeight="1">
      <c r="A26" s="58">
        <v>15</v>
      </c>
      <c r="B26" s="5" t="s">
        <v>16</v>
      </c>
      <c r="C26" s="5"/>
      <c r="D26" s="5"/>
      <c r="E26" s="11"/>
      <c r="F26" s="7"/>
      <c r="G26" s="16"/>
      <c r="H26" s="13"/>
      <c r="I26" s="13"/>
      <c r="J26" s="13"/>
      <c r="K26" s="13"/>
    </row>
    <row r="27" spans="1:11" ht="53.25" customHeight="1">
      <c r="A27" s="58">
        <v>16</v>
      </c>
      <c r="B27" s="36" t="s">
        <v>17</v>
      </c>
      <c r="C27" s="7">
        <v>1</v>
      </c>
      <c r="D27" s="7">
        <v>240000</v>
      </c>
      <c r="E27" s="7">
        <f>C27*D27</f>
        <v>240000</v>
      </c>
      <c r="F27" s="7">
        <f>E27*12</f>
        <v>2880000</v>
      </c>
      <c r="G27" s="16"/>
      <c r="H27" s="13"/>
      <c r="I27" s="6"/>
      <c r="J27" s="13"/>
      <c r="K27" s="13"/>
    </row>
    <row r="28" spans="1:11" s="50" customFormat="1" ht="42" customHeight="1">
      <c r="A28" s="58">
        <v>17</v>
      </c>
      <c r="B28" s="60" t="s">
        <v>10</v>
      </c>
      <c r="C28" s="20">
        <f>SUM(C27)</f>
        <v>1</v>
      </c>
      <c r="D28" s="20">
        <f>SUM(D27)</f>
        <v>240000</v>
      </c>
      <c r="E28" s="20">
        <f>SUM(E27)</f>
        <v>240000</v>
      </c>
      <c r="F28" s="20">
        <f>SUM(F27)</f>
        <v>2880000</v>
      </c>
      <c r="G28" s="48"/>
      <c r="H28" s="49"/>
      <c r="I28" s="61"/>
      <c r="J28" s="49"/>
      <c r="K28" s="49"/>
    </row>
    <row r="29" spans="1:11" ht="53.25" customHeight="1">
      <c r="A29" s="58">
        <v>18</v>
      </c>
      <c r="B29" s="68" t="s">
        <v>63</v>
      </c>
      <c r="C29" s="68"/>
      <c r="D29" s="68"/>
      <c r="E29" s="68"/>
      <c r="F29" s="69"/>
      <c r="G29" s="16"/>
      <c r="H29" s="13"/>
      <c r="I29" s="6"/>
      <c r="J29" s="13"/>
      <c r="K29" s="13"/>
    </row>
    <row r="30" spans="1:11" ht="103.5" customHeight="1">
      <c r="A30" s="58">
        <v>19</v>
      </c>
      <c r="B30" s="36" t="s">
        <v>64</v>
      </c>
      <c r="C30" s="7">
        <v>1</v>
      </c>
      <c r="D30" s="7">
        <v>256623</v>
      </c>
      <c r="E30" s="7">
        <f>C30*D30</f>
        <v>256623</v>
      </c>
      <c r="F30" s="7">
        <f aca="true" t="shared" si="0" ref="F30:F48">E30*12</f>
        <v>3079476</v>
      </c>
      <c r="G30" s="16"/>
      <c r="H30" s="13"/>
      <c r="I30" s="6"/>
      <c r="J30" s="13"/>
      <c r="K30" s="13"/>
    </row>
    <row r="31" spans="1:11" ht="132.75" customHeight="1">
      <c r="A31" s="58">
        <v>20</v>
      </c>
      <c r="B31" s="36" t="s">
        <v>65</v>
      </c>
      <c r="C31" s="7">
        <v>1</v>
      </c>
      <c r="D31" s="7">
        <v>141500</v>
      </c>
      <c r="E31" s="7">
        <f>C31*D31</f>
        <v>141500</v>
      </c>
      <c r="F31" s="7">
        <f t="shared" si="0"/>
        <v>1698000</v>
      </c>
      <c r="G31" s="16"/>
      <c r="H31" s="13"/>
      <c r="I31" s="6"/>
      <c r="J31" s="13"/>
      <c r="K31" s="13"/>
    </row>
    <row r="32" spans="1:11" s="50" customFormat="1" ht="44.25" customHeight="1">
      <c r="A32" s="75">
        <v>21</v>
      </c>
      <c r="B32" s="60" t="s">
        <v>10</v>
      </c>
      <c r="C32" s="20">
        <f>SUM(C30:C31)</f>
        <v>2</v>
      </c>
      <c r="D32" s="20">
        <f>SUM(D30:D31)</f>
        <v>398123</v>
      </c>
      <c r="E32" s="20">
        <f>SUM(E30:E31)</f>
        <v>398123</v>
      </c>
      <c r="F32" s="59">
        <f>SUM(F30:F31)</f>
        <v>4777476</v>
      </c>
      <c r="G32" s="48"/>
      <c r="H32" s="49"/>
      <c r="I32" s="61"/>
      <c r="J32" s="49"/>
      <c r="K32" s="49"/>
    </row>
    <row r="33" spans="1:11" ht="39.75" customHeight="1">
      <c r="A33" s="58">
        <v>22</v>
      </c>
      <c r="B33" s="68" t="s">
        <v>29</v>
      </c>
      <c r="C33" s="68"/>
      <c r="D33" s="68"/>
      <c r="E33" s="68"/>
      <c r="F33" s="69"/>
      <c r="G33" s="16"/>
      <c r="H33" s="13"/>
      <c r="I33" s="6"/>
      <c r="J33" s="13"/>
      <c r="K33" s="13"/>
    </row>
    <row r="34" spans="1:11" ht="67.5" customHeight="1">
      <c r="A34" s="58">
        <v>23</v>
      </c>
      <c r="B34" s="36" t="s">
        <v>20</v>
      </c>
      <c r="C34" s="7">
        <v>1</v>
      </c>
      <c r="D34" s="7">
        <v>220000</v>
      </c>
      <c r="E34" s="7">
        <f>C34*D34</f>
        <v>220000</v>
      </c>
      <c r="F34" s="7">
        <f t="shared" si="0"/>
        <v>2640000</v>
      </c>
      <c r="G34" s="16"/>
      <c r="H34" s="13"/>
      <c r="I34" s="6"/>
      <c r="J34" s="13"/>
      <c r="K34" s="13"/>
    </row>
    <row r="35" spans="1:11" ht="81" customHeight="1">
      <c r="A35" s="58">
        <v>24</v>
      </c>
      <c r="B35" s="36" t="s">
        <v>23</v>
      </c>
      <c r="C35" s="7">
        <v>4</v>
      </c>
      <c r="D35" s="7">
        <v>170000</v>
      </c>
      <c r="E35" s="7">
        <f>C35*D35</f>
        <v>680000</v>
      </c>
      <c r="F35" s="7">
        <f>E35*12</f>
        <v>8160000</v>
      </c>
      <c r="G35" s="16"/>
      <c r="H35" s="13"/>
      <c r="I35" s="6"/>
      <c r="J35" s="13"/>
      <c r="K35" s="13"/>
    </row>
    <row r="36" spans="1:11" ht="81" customHeight="1">
      <c r="A36" s="58">
        <v>25</v>
      </c>
      <c r="B36" s="36" t="s">
        <v>24</v>
      </c>
      <c r="C36" s="7">
        <v>6</v>
      </c>
      <c r="D36" s="7">
        <v>150000</v>
      </c>
      <c r="E36" s="7">
        <f>C36*D36</f>
        <v>900000</v>
      </c>
      <c r="F36" s="7">
        <f t="shared" si="0"/>
        <v>10800000</v>
      </c>
      <c r="G36" s="16"/>
      <c r="H36" s="13"/>
      <c r="I36" s="6"/>
      <c r="J36" s="13"/>
      <c r="K36" s="13"/>
    </row>
    <row r="37" spans="1:11" s="50" customFormat="1" ht="39.75" customHeight="1">
      <c r="A37" s="75">
        <v>26</v>
      </c>
      <c r="B37" s="60" t="s">
        <v>10</v>
      </c>
      <c r="C37" s="20">
        <f>SUM(C34:C36)</f>
        <v>11</v>
      </c>
      <c r="D37" s="20">
        <f>SUM(D34:D36)</f>
        <v>540000</v>
      </c>
      <c r="E37" s="20">
        <f>SUM(E34:E36)</f>
        <v>1800000</v>
      </c>
      <c r="F37" s="59">
        <f>SUM(F34:F36)</f>
        <v>21600000</v>
      </c>
      <c r="G37" s="48"/>
      <c r="H37" s="49"/>
      <c r="I37" s="61"/>
      <c r="J37" s="49"/>
      <c r="K37" s="49"/>
    </row>
    <row r="38" spans="1:11" ht="60" customHeight="1">
      <c r="A38" s="58">
        <v>27</v>
      </c>
      <c r="B38" s="68" t="s">
        <v>30</v>
      </c>
      <c r="C38" s="68"/>
      <c r="D38" s="68"/>
      <c r="E38" s="68"/>
      <c r="F38" s="69"/>
      <c r="G38" s="16"/>
      <c r="H38" s="13"/>
      <c r="I38" s="6"/>
      <c r="J38" s="13"/>
      <c r="K38" s="13"/>
    </row>
    <row r="39" spans="1:11" ht="90" customHeight="1">
      <c r="A39" s="58">
        <v>28</v>
      </c>
      <c r="B39" s="36" t="s">
        <v>21</v>
      </c>
      <c r="C39" s="7">
        <v>1</v>
      </c>
      <c r="D39" s="7">
        <v>220000</v>
      </c>
      <c r="E39" s="7">
        <f>C39*D39</f>
        <v>220000</v>
      </c>
      <c r="F39" s="7">
        <f t="shared" si="0"/>
        <v>2640000</v>
      </c>
      <c r="G39" s="16"/>
      <c r="H39" s="13"/>
      <c r="I39" s="6"/>
      <c r="J39" s="13"/>
      <c r="K39" s="13"/>
    </row>
    <row r="40" spans="1:11" ht="90" customHeight="1">
      <c r="A40" s="58">
        <v>29</v>
      </c>
      <c r="B40" s="36" t="s">
        <v>25</v>
      </c>
      <c r="C40" s="7">
        <v>3</v>
      </c>
      <c r="D40" s="7">
        <v>170000</v>
      </c>
      <c r="E40" s="7">
        <f>C40*D40</f>
        <v>510000</v>
      </c>
      <c r="F40" s="7">
        <f t="shared" si="0"/>
        <v>6120000</v>
      </c>
      <c r="G40" s="16"/>
      <c r="H40" s="13"/>
      <c r="I40" s="6"/>
      <c r="J40" s="13"/>
      <c r="K40" s="13"/>
    </row>
    <row r="41" spans="1:11" ht="90" customHeight="1">
      <c r="A41" s="58">
        <v>30</v>
      </c>
      <c r="B41" s="36" t="s">
        <v>31</v>
      </c>
      <c r="C41" s="7">
        <v>3</v>
      </c>
      <c r="D41" s="7">
        <v>150000</v>
      </c>
      <c r="E41" s="7">
        <f>C41*D41</f>
        <v>450000</v>
      </c>
      <c r="F41" s="7">
        <f t="shared" si="0"/>
        <v>5400000</v>
      </c>
      <c r="G41" s="16"/>
      <c r="H41" s="13"/>
      <c r="I41" s="6"/>
      <c r="J41" s="13"/>
      <c r="K41" s="13"/>
    </row>
    <row r="42" spans="1:11" ht="90" customHeight="1">
      <c r="A42" s="58">
        <v>31</v>
      </c>
      <c r="B42" s="36" t="s">
        <v>32</v>
      </c>
      <c r="C42" s="7">
        <v>1</v>
      </c>
      <c r="D42" s="7">
        <v>130000</v>
      </c>
      <c r="E42" s="7">
        <f>C42*D42</f>
        <v>130000</v>
      </c>
      <c r="F42" s="7">
        <f t="shared" si="0"/>
        <v>1560000</v>
      </c>
      <c r="G42" s="16"/>
      <c r="H42" s="13"/>
      <c r="I42" s="6"/>
      <c r="J42" s="13"/>
      <c r="K42" s="13"/>
    </row>
    <row r="43" spans="1:11" s="50" customFormat="1" ht="41.25" customHeight="1">
      <c r="A43" s="75">
        <v>32</v>
      </c>
      <c r="B43" s="60" t="s">
        <v>10</v>
      </c>
      <c r="C43" s="20">
        <f>SUM(C39:C42)</f>
        <v>8</v>
      </c>
      <c r="D43" s="20">
        <f>SUM(D39:D42)</f>
        <v>670000</v>
      </c>
      <c r="E43" s="20">
        <f>SUM(E39:E42)</f>
        <v>1310000</v>
      </c>
      <c r="F43" s="59">
        <f>SUM(F39:F42)</f>
        <v>15720000</v>
      </c>
      <c r="G43" s="48"/>
      <c r="H43" s="49"/>
      <c r="I43" s="61"/>
      <c r="J43" s="49"/>
      <c r="K43" s="49"/>
    </row>
    <row r="44" spans="1:11" ht="55.5" customHeight="1">
      <c r="A44" s="58">
        <v>33</v>
      </c>
      <c r="B44" s="68" t="s">
        <v>33</v>
      </c>
      <c r="C44" s="68"/>
      <c r="D44" s="68"/>
      <c r="E44" s="68"/>
      <c r="F44" s="69"/>
      <c r="G44" s="16"/>
      <c r="H44" s="13"/>
      <c r="I44" s="6"/>
      <c r="J44" s="13"/>
      <c r="K44" s="13"/>
    </row>
    <row r="45" spans="1:11" ht="101.25" customHeight="1">
      <c r="A45" s="58">
        <v>34</v>
      </c>
      <c r="B45" s="36" t="s">
        <v>22</v>
      </c>
      <c r="C45" s="7">
        <v>1</v>
      </c>
      <c r="D45" s="7">
        <v>220000</v>
      </c>
      <c r="E45" s="7">
        <f>C45*D45</f>
        <v>220000</v>
      </c>
      <c r="F45" s="7">
        <f t="shared" si="0"/>
        <v>2640000</v>
      </c>
      <c r="G45" s="16"/>
      <c r="H45" s="13"/>
      <c r="I45" s="6"/>
      <c r="J45" s="13"/>
      <c r="K45" s="13"/>
    </row>
    <row r="46" spans="1:11" ht="101.25" customHeight="1">
      <c r="A46" s="58">
        <v>35</v>
      </c>
      <c r="B46" s="36" t="s">
        <v>27</v>
      </c>
      <c r="C46" s="7">
        <v>3</v>
      </c>
      <c r="D46" s="7">
        <v>170000</v>
      </c>
      <c r="E46" s="7">
        <f>C46*D46</f>
        <v>510000</v>
      </c>
      <c r="F46" s="7">
        <f t="shared" si="0"/>
        <v>6120000</v>
      </c>
      <c r="G46" s="16"/>
      <c r="H46" s="13"/>
      <c r="I46" s="13"/>
      <c r="J46" s="13"/>
      <c r="K46" s="13"/>
    </row>
    <row r="47" spans="1:11" ht="101.25" customHeight="1">
      <c r="A47" s="58">
        <v>36</v>
      </c>
      <c r="B47" s="36" t="s">
        <v>26</v>
      </c>
      <c r="C47" s="7">
        <v>3</v>
      </c>
      <c r="D47" s="7">
        <v>150000</v>
      </c>
      <c r="E47" s="7">
        <f>C47*D47</f>
        <v>450000</v>
      </c>
      <c r="F47" s="7">
        <f t="shared" si="0"/>
        <v>5400000</v>
      </c>
      <c r="G47" s="16"/>
      <c r="H47" s="13"/>
      <c r="I47" s="13"/>
      <c r="J47" s="13"/>
      <c r="K47" s="13"/>
    </row>
    <row r="48" spans="1:11" ht="110.25" customHeight="1">
      <c r="A48" s="58">
        <v>37</v>
      </c>
      <c r="B48" s="36" t="s">
        <v>28</v>
      </c>
      <c r="C48" s="7">
        <v>1</v>
      </c>
      <c r="D48" s="7">
        <v>130000</v>
      </c>
      <c r="E48" s="7">
        <f>C48*D48</f>
        <v>130000</v>
      </c>
      <c r="F48" s="7">
        <f t="shared" si="0"/>
        <v>1560000</v>
      </c>
      <c r="G48" s="16"/>
      <c r="H48" s="13"/>
      <c r="I48" s="13"/>
      <c r="J48" s="13"/>
      <c r="K48" s="13"/>
    </row>
    <row r="49" spans="1:11" s="50" customFormat="1" ht="39.75" customHeight="1">
      <c r="A49" s="75">
        <v>38</v>
      </c>
      <c r="B49" s="62" t="s">
        <v>10</v>
      </c>
      <c r="C49" s="20">
        <f>SUM(C45:C48)</f>
        <v>8</v>
      </c>
      <c r="D49" s="20">
        <f>SUM(D45:D48)</f>
        <v>670000</v>
      </c>
      <c r="E49" s="20">
        <f>SUM(E45:E48)</f>
        <v>1310000</v>
      </c>
      <c r="F49" s="20">
        <f>SUM(F45:F48)</f>
        <v>15720000</v>
      </c>
      <c r="G49" s="48"/>
      <c r="H49" s="49"/>
      <c r="I49" s="49"/>
      <c r="J49" s="49"/>
      <c r="K49" s="49"/>
    </row>
    <row r="50" spans="1:11" s="50" customFormat="1" ht="37.5" customHeight="1">
      <c r="A50" s="58">
        <v>39</v>
      </c>
      <c r="B50" s="63" t="s">
        <v>10</v>
      </c>
      <c r="C50" s="20">
        <f>C28+C32+C37+C43+C49</f>
        <v>30</v>
      </c>
      <c r="D50" s="20">
        <f>D28+D32+D37+D43+D49</f>
        <v>2518123</v>
      </c>
      <c r="E50" s="20">
        <f>E28+E32+E37+E43+E49</f>
        <v>5058123</v>
      </c>
      <c r="F50" s="20">
        <f>F28+F32+F37+F43+F49</f>
        <v>60697476</v>
      </c>
      <c r="G50" s="48"/>
      <c r="H50" s="49"/>
      <c r="I50" s="49"/>
      <c r="J50" s="49"/>
      <c r="K50" s="49"/>
    </row>
    <row r="51" spans="1:11" ht="43.5" customHeight="1">
      <c r="A51" s="58">
        <v>40</v>
      </c>
      <c r="B51" s="5" t="s">
        <v>9</v>
      </c>
      <c r="C51" s="5"/>
      <c r="D51" s="5"/>
      <c r="E51" s="12"/>
      <c r="F51" s="7"/>
      <c r="G51" s="16"/>
      <c r="H51" s="13"/>
      <c r="I51" s="13"/>
      <c r="J51" s="13"/>
      <c r="K51" s="13"/>
    </row>
    <row r="52" spans="1:11" ht="41.25" customHeight="1">
      <c r="A52" s="58">
        <v>41</v>
      </c>
      <c r="B52" s="37" t="s">
        <v>43</v>
      </c>
      <c r="C52" s="7">
        <v>1</v>
      </c>
      <c r="D52" s="7">
        <v>160000</v>
      </c>
      <c r="E52" s="7">
        <f>C52*D52</f>
        <v>160000</v>
      </c>
      <c r="F52" s="7">
        <f aca="true" t="shared" si="1" ref="F52:F63">E52*12</f>
        <v>1920000</v>
      </c>
      <c r="G52" s="16"/>
      <c r="H52" s="13"/>
      <c r="I52" s="13"/>
      <c r="J52" s="13"/>
      <c r="K52" s="13"/>
    </row>
    <row r="53" spans="1:11" ht="37.5" customHeight="1">
      <c r="A53" s="58">
        <v>42</v>
      </c>
      <c r="B53" s="37" t="s">
        <v>35</v>
      </c>
      <c r="C53" s="7">
        <v>1</v>
      </c>
      <c r="D53" s="17">
        <v>130000</v>
      </c>
      <c r="E53" s="7">
        <f aca="true" t="shared" si="2" ref="E53:E63">C53*D53</f>
        <v>130000</v>
      </c>
      <c r="F53" s="7">
        <f t="shared" si="1"/>
        <v>1560000</v>
      </c>
      <c r="G53" s="16"/>
      <c r="H53" s="13"/>
      <c r="I53" s="13"/>
      <c r="J53" s="13"/>
      <c r="K53" s="13"/>
    </row>
    <row r="54" spans="1:11" ht="39" customHeight="1">
      <c r="A54" s="58">
        <v>43</v>
      </c>
      <c r="B54" s="37" t="s">
        <v>39</v>
      </c>
      <c r="C54" s="17">
        <v>1</v>
      </c>
      <c r="D54" s="17">
        <v>130000</v>
      </c>
      <c r="E54" s="7">
        <f t="shared" si="2"/>
        <v>130000</v>
      </c>
      <c r="F54" s="7">
        <f t="shared" si="1"/>
        <v>1560000</v>
      </c>
      <c r="G54" s="16"/>
      <c r="H54" s="13"/>
      <c r="I54" s="13"/>
      <c r="J54" s="13"/>
      <c r="K54" s="13"/>
    </row>
    <row r="55" spans="1:11" ht="42" customHeight="1">
      <c r="A55" s="58">
        <v>44</v>
      </c>
      <c r="B55" s="37" t="s">
        <v>67</v>
      </c>
      <c r="C55" s="17">
        <v>1</v>
      </c>
      <c r="D55" s="17">
        <v>130000</v>
      </c>
      <c r="E55" s="7">
        <f t="shared" si="2"/>
        <v>130000</v>
      </c>
      <c r="F55" s="7">
        <f t="shared" si="1"/>
        <v>1560000</v>
      </c>
      <c r="G55" s="16"/>
      <c r="H55" s="13"/>
      <c r="I55" s="13"/>
      <c r="J55" s="13"/>
      <c r="K55" s="13"/>
    </row>
    <row r="56" spans="1:7" s="13" customFormat="1" ht="33" customHeight="1">
      <c r="A56" s="58">
        <v>45</v>
      </c>
      <c r="B56" s="37" t="s">
        <v>58</v>
      </c>
      <c r="C56" s="17">
        <v>8</v>
      </c>
      <c r="D56" s="17">
        <v>91275</v>
      </c>
      <c r="E56" s="7">
        <f t="shared" si="2"/>
        <v>730200</v>
      </c>
      <c r="F56" s="7">
        <f t="shared" si="1"/>
        <v>8762400</v>
      </c>
      <c r="G56" s="16"/>
    </row>
    <row r="57" spans="1:7" s="13" customFormat="1" ht="64.5" customHeight="1">
      <c r="A57" s="58">
        <v>46</v>
      </c>
      <c r="B57" s="38" t="s">
        <v>60</v>
      </c>
      <c r="C57" s="17">
        <v>1</v>
      </c>
      <c r="D57" s="45">
        <v>91275</v>
      </c>
      <c r="E57" s="7">
        <f t="shared" si="2"/>
        <v>91275</v>
      </c>
      <c r="F57" s="7">
        <f t="shared" si="1"/>
        <v>1095300</v>
      </c>
      <c r="G57" s="16"/>
    </row>
    <row r="58" spans="1:7" s="13" customFormat="1" ht="67.5" customHeight="1">
      <c r="A58" s="58">
        <v>47</v>
      </c>
      <c r="B58" s="38" t="s">
        <v>61</v>
      </c>
      <c r="C58" s="17">
        <v>1</v>
      </c>
      <c r="D58" s="17">
        <v>150000</v>
      </c>
      <c r="E58" s="7">
        <f t="shared" si="2"/>
        <v>150000</v>
      </c>
      <c r="F58" s="7">
        <f t="shared" si="1"/>
        <v>1800000</v>
      </c>
      <c r="G58" s="16"/>
    </row>
    <row r="59" spans="1:254" ht="38.25" customHeight="1">
      <c r="A59" s="58">
        <v>48</v>
      </c>
      <c r="B59" s="37" t="s">
        <v>40</v>
      </c>
      <c r="C59" s="17">
        <v>1</v>
      </c>
      <c r="D59" s="17">
        <v>140000</v>
      </c>
      <c r="E59" s="7">
        <f t="shared" si="2"/>
        <v>140000</v>
      </c>
      <c r="F59" s="7">
        <f t="shared" si="1"/>
        <v>1680000</v>
      </c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46.5" customHeight="1">
      <c r="A60" s="58">
        <v>49</v>
      </c>
      <c r="B60" s="37" t="s">
        <v>6</v>
      </c>
      <c r="C60" s="7">
        <v>1</v>
      </c>
      <c r="D60" s="7">
        <v>135000</v>
      </c>
      <c r="E60" s="7">
        <f t="shared" si="2"/>
        <v>135000</v>
      </c>
      <c r="F60" s="7">
        <f t="shared" si="1"/>
        <v>1620000</v>
      </c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46.5" customHeight="1">
      <c r="A61" s="58">
        <v>50</v>
      </c>
      <c r="B61" s="37" t="s">
        <v>6</v>
      </c>
      <c r="C61" s="7">
        <v>1</v>
      </c>
      <c r="D61" s="7">
        <v>91275</v>
      </c>
      <c r="E61" s="7">
        <f t="shared" si="2"/>
        <v>91275</v>
      </c>
      <c r="F61" s="7">
        <f t="shared" si="1"/>
        <v>1095300</v>
      </c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46.5" customHeight="1">
      <c r="A62" s="58">
        <v>51</v>
      </c>
      <c r="B62" s="37" t="s">
        <v>36</v>
      </c>
      <c r="C62" s="7">
        <v>1</v>
      </c>
      <c r="D62" s="7">
        <v>91275</v>
      </c>
      <c r="E62" s="7">
        <f t="shared" si="2"/>
        <v>91275</v>
      </c>
      <c r="F62" s="7">
        <f t="shared" si="1"/>
        <v>1095300</v>
      </c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11" ht="41.25" customHeight="1">
      <c r="A63" s="58">
        <v>52</v>
      </c>
      <c r="B63" s="39" t="s">
        <v>7</v>
      </c>
      <c r="C63" s="18">
        <v>2</v>
      </c>
      <c r="D63" s="18">
        <v>130000</v>
      </c>
      <c r="E63" s="7">
        <f t="shared" si="2"/>
        <v>260000</v>
      </c>
      <c r="F63" s="7">
        <f t="shared" si="1"/>
        <v>3120000</v>
      </c>
      <c r="G63" s="16"/>
      <c r="H63" s="13"/>
      <c r="I63" s="13"/>
      <c r="J63" s="13"/>
      <c r="K63" s="13"/>
    </row>
    <row r="64" spans="1:11" s="50" customFormat="1" ht="36" customHeight="1">
      <c r="A64" s="58">
        <v>53</v>
      </c>
      <c r="B64" s="40" t="s">
        <v>10</v>
      </c>
      <c r="C64" s="22">
        <f>SUM(C52:C63)</f>
        <v>20</v>
      </c>
      <c r="D64" s="22">
        <f>SUM(D52:D63)</f>
        <v>1470100</v>
      </c>
      <c r="E64" s="22">
        <f>SUM(E52:E63)</f>
        <v>2239025</v>
      </c>
      <c r="F64" s="22">
        <f>SUM(F52:F63)</f>
        <v>26868300</v>
      </c>
      <c r="G64" s="48"/>
      <c r="H64" s="49"/>
      <c r="I64" s="49"/>
      <c r="J64" s="49"/>
      <c r="K64" s="49"/>
    </row>
    <row r="65" spans="1:11" s="52" customFormat="1" ht="45.75" customHeight="1">
      <c r="A65" s="58">
        <v>54</v>
      </c>
      <c r="B65" s="66" t="s">
        <v>41</v>
      </c>
      <c r="C65" s="67"/>
      <c r="D65" s="67"/>
      <c r="E65" s="67"/>
      <c r="F65" s="67"/>
      <c r="G65" s="51"/>
      <c r="H65" s="51"/>
      <c r="I65" s="51"/>
      <c r="J65" s="51"/>
      <c r="K65" s="51"/>
    </row>
    <row r="66" spans="1:11" s="52" customFormat="1" ht="33.75" customHeight="1">
      <c r="A66" s="58">
        <v>55</v>
      </c>
      <c r="B66" s="41" t="s">
        <v>51</v>
      </c>
      <c r="C66" s="17">
        <v>1</v>
      </c>
      <c r="D66" s="17">
        <v>239000</v>
      </c>
      <c r="E66" s="7">
        <f>C66*D66</f>
        <v>239000</v>
      </c>
      <c r="F66" s="7">
        <f>E66*12</f>
        <v>2868000</v>
      </c>
      <c r="G66" s="51"/>
      <c r="H66" s="51"/>
      <c r="I66" s="51"/>
      <c r="J66" s="51"/>
      <c r="K66" s="51"/>
    </row>
    <row r="67" spans="1:11" s="52" customFormat="1" ht="33.75" customHeight="1">
      <c r="A67" s="58">
        <v>56</v>
      </c>
      <c r="B67" s="41" t="s">
        <v>42</v>
      </c>
      <c r="C67" s="17">
        <v>1</v>
      </c>
      <c r="D67" s="17">
        <v>138000</v>
      </c>
      <c r="E67" s="7">
        <f>C67*D67</f>
        <v>138000</v>
      </c>
      <c r="F67" s="7">
        <f>E67*12</f>
        <v>1656000</v>
      </c>
      <c r="G67" s="51"/>
      <c r="H67" s="51"/>
      <c r="I67" s="51"/>
      <c r="J67" s="51"/>
      <c r="K67" s="51"/>
    </row>
    <row r="68" spans="1:11" s="52" customFormat="1" ht="42.75" customHeight="1">
      <c r="A68" s="58">
        <v>57</v>
      </c>
      <c r="B68" s="40" t="s">
        <v>10</v>
      </c>
      <c r="C68" s="19">
        <f>SUM(C66:C67)</f>
        <v>2</v>
      </c>
      <c r="D68" s="19">
        <f>SUM(D66:D67)</f>
        <v>377000</v>
      </c>
      <c r="E68" s="20">
        <f>SUM(E66:E67)</f>
        <v>377000</v>
      </c>
      <c r="F68" s="53">
        <f>SUM(F66:F67)</f>
        <v>4524000</v>
      </c>
      <c r="G68" s="51"/>
      <c r="H68" s="51"/>
      <c r="I68" s="51"/>
      <c r="J68" s="51"/>
      <c r="K68" s="51"/>
    </row>
    <row r="69" spans="1:11" s="52" customFormat="1" ht="39" customHeight="1">
      <c r="A69" s="58">
        <v>58</v>
      </c>
      <c r="B69" s="42"/>
      <c r="C69" s="25" t="s">
        <v>52</v>
      </c>
      <c r="D69" s="25"/>
      <c r="E69" s="11"/>
      <c r="F69" s="54"/>
      <c r="G69" s="51"/>
      <c r="H69" s="51"/>
      <c r="I69" s="51"/>
      <c r="J69" s="51"/>
      <c r="K69" s="51"/>
    </row>
    <row r="70" spans="1:11" s="52" customFormat="1" ht="81.75" customHeight="1">
      <c r="A70" s="58">
        <v>59</v>
      </c>
      <c r="B70" s="65" t="s">
        <v>62</v>
      </c>
      <c r="C70" s="17">
        <v>1</v>
      </c>
      <c r="D70" s="17">
        <v>170000</v>
      </c>
      <c r="E70" s="7">
        <f>C70*D70</f>
        <v>170000</v>
      </c>
      <c r="F70" s="7">
        <f>E70*12</f>
        <v>2040000</v>
      </c>
      <c r="G70" s="51"/>
      <c r="H70" s="51"/>
      <c r="I70" s="51"/>
      <c r="J70" s="51"/>
      <c r="K70" s="51"/>
    </row>
    <row r="71" spans="1:11" s="52" customFormat="1" ht="65.25" customHeight="1">
      <c r="A71" s="58">
        <v>60</v>
      </c>
      <c r="B71" s="43" t="s">
        <v>53</v>
      </c>
      <c r="C71" s="26">
        <v>1</v>
      </c>
      <c r="D71" s="17">
        <v>92617</v>
      </c>
      <c r="E71" s="7">
        <f>C71*D71</f>
        <v>92617</v>
      </c>
      <c r="F71" s="7">
        <f>E71*12</f>
        <v>1111404</v>
      </c>
      <c r="G71" s="51"/>
      <c r="H71" s="51"/>
      <c r="I71" s="51"/>
      <c r="J71" s="51"/>
      <c r="K71" s="51"/>
    </row>
    <row r="72" spans="1:11" s="56" customFormat="1" ht="33.75" customHeight="1">
      <c r="A72" s="58">
        <v>61</v>
      </c>
      <c r="B72" s="44" t="s">
        <v>10</v>
      </c>
      <c r="C72" s="27">
        <f>SUM(C70:C71)</f>
        <v>2</v>
      </c>
      <c r="D72" s="19">
        <f>SUM(D70:D71)</f>
        <v>262617</v>
      </c>
      <c r="E72" s="19">
        <f>SUM(E70:E71)</f>
        <v>262617</v>
      </c>
      <c r="F72" s="19">
        <f>SUM(F70:F71)</f>
        <v>3151404</v>
      </c>
      <c r="G72" s="55"/>
      <c r="H72" s="55"/>
      <c r="I72" s="55"/>
      <c r="J72" s="55"/>
      <c r="K72" s="55"/>
    </row>
    <row r="73" spans="1:11" s="52" customFormat="1" ht="33.75" customHeight="1">
      <c r="A73" s="58">
        <v>62</v>
      </c>
      <c r="B73" s="64" t="s">
        <v>10</v>
      </c>
      <c r="C73" s="57">
        <f>C16+C21+C25+C50+C64+C68+C72</f>
        <v>68</v>
      </c>
      <c r="D73" s="57">
        <f>D16+D21+D25+D50+D64+D68+D72</f>
        <v>6282840</v>
      </c>
      <c r="E73" s="57">
        <f>E16+E21+E25+E50+E64+E68+E72</f>
        <v>10491765</v>
      </c>
      <c r="F73" s="57">
        <f>F16+F21+F25+F50+F64+F68+F72</f>
        <v>125901180</v>
      </c>
      <c r="G73" s="51"/>
      <c r="H73" s="51"/>
      <c r="I73" s="51"/>
      <c r="J73" s="51"/>
      <c r="K73" s="51"/>
    </row>
    <row r="74" spans="2:11" ht="27" customHeight="1">
      <c r="B74" s="24"/>
      <c r="C74" s="24"/>
      <c r="D74" s="24"/>
      <c r="E74" s="24"/>
      <c r="F74" s="24"/>
      <c r="G74" s="16"/>
      <c r="H74" s="13"/>
      <c r="I74" s="13"/>
      <c r="J74" s="13"/>
      <c r="K74" s="13"/>
    </row>
    <row r="75" spans="2:11" ht="31.5">
      <c r="B75" s="13"/>
      <c r="C75" s="13"/>
      <c r="D75" s="13"/>
      <c r="E75" s="13"/>
      <c r="F75" s="13"/>
      <c r="G75" s="16"/>
      <c r="H75" s="13"/>
      <c r="I75" s="13"/>
      <c r="J75" s="13"/>
      <c r="K75" s="13"/>
    </row>
    <row r="76" spans="2:11" ht="31.5">
      <c r="B76" s="23" t="s">
        <v>34</v>
      </c>
      <c r="C76" s="23" t="s">
        <v>54</v>
      </c>
      <c r="D76" s="23" t="s">
        <v>55</v>
      </c>
      <c r="E76" s="23"/>
      <c r="F76" s="23"/>
      <c r="G76" s="13"/>
      <c r="H76" s="13"/>
      <c r="I76" s="13"/>
      <c r="J76" s="13"/>
      <c r="K76" s="13"/>
    </row>
    <row r="77" spans="2:11" ht="31.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31.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31.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31.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31.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31.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31.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31.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31.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31.5">
      <c r="B86" s="13"/>
      <c r="C86" s="13"/>
      <c r="D86" s="13"/>
      <c r="E86" s="13"/>
      <c r="G86" s="13"/>
      <c r="H86" s="13"/>
      <c r="I86" s="13"/>
      <c r="J86" s="13"/>
      <c r="K86" s="13"/>
    </row>
  </sheetData>
  <sheetProtection/>
  <mergeCells count="12">
    <mergeCell ref="A10:A11"/>
    <mergeCell ref="B1:G1"/>
    <mergeCell ref="B2:G2"/>
    <mergeCell ref="B3:G3"/>
    <mergeCell ref="B4:G4"/>
    <mergeCell ref="B65:F65"/>
    <mergeCell ref="B38:F38"/>
    <mergeCell ref="B44:F44"/>
    <mergeCell ref="B22:F22"/>
    <mergeCell ref="B17:F17"/>
    <mergeCell ref="B33:F33"/>
    <mergeCell ref="B29:F29"/>
  </mergeCells>
  <printOptions/>
  <pageMargins left="0.2755905511811024" right="0" top="0" bottom="0" header="0.31496062992125984" footer="0.5118110236220472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2021-12-15T13:45:07Z</cp:lastPrinted>
  <dcterms:created xsi:type="dcterms:W3CDTF">1996-10-14T23:33:28Z</dcterms:created>
  <dcterms:modified xsi:type="dcterms:W3CDTF">2021-12-15T14:28:17Z</dcterms:modified>
  <cp:category/>
  <cp:version/>
  <cp:contentType/>
  <cp:contentStatus/>
</cp:coreProperties>
</file>