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740"/>
  </bookViews>
  <sheets>
    <sheet name="Ալվանք մաս " sheetId="5" r:id="rId1"/>
  </sheets>
  <calcPr calcId="145621"/>
</workbook>
</file>

<file path=xl/calcChain.xml><?xml version="1.0" encoding="utf-8"?>
<calcChain xmlns="http://schemas.openxmlformats.org/spreadsheetml/2006/main">
  <c r="D24" i="5" l="1"/>
  <c r="G12" i="5" s="1"/>
  <c r="F23" i="5"/>
  <c r="F24" i="5" s="1"/>
  <c r="E23" i="5"/>
  <c r="D23" i="5"/>
  <c r="F22" i="5"/>
  <c r="G22" i="5" s="1"/>
  <c r="G21" i="5"/>
  <c r="F21" i="5"/>
  <c r="F20" i="5"/>
  <c r="G20" i="5" s="1"/>
  <c r="F17" i="5"/>
  <c r="F18" i="5" s="1"/>
  <c r="F16" i="5"/>
  <c r="G16" i="5" s="1"/>
  <c r="F15" i="5"/>
  <c r="G15" i="5" s="1"/>
  <c r="G23" i="5" l="1"/>
  <c r="G17" i="5"/>
  <c r="G18" i="5" s="1"/>
  <c r="G24" i="5" l="1"/>
</calcChain>
</file>

<file path=xl/sharedStrings.xml><?xml version="1.0" encoding="utf-8"?>
<sst xmlns="http://schemas.openxmlformats.org/spreadsheetml/2006/main" count="30" uniqueCount="28">
  <si>
    <t>Համայքի  ղեկավար՝</t>
  </si>
  <si>
    <t>Պաշտոնների անվանումը</t>
  </si>
  <si>
    <t>Դրույքաչափը</t>
  </si>
  <si>
    <t>Դաստիարակ</t>
  </si>
  <si>
    <t>Ընդամենը</t>
  </si>
  <si>
    <t>Վարչական կազմ</t>
  </si>
  <si>
    <t>Խոհարար</t>
  </si>
  <si>
    <t>Բուժքույր</t>
  </si>
  <si>
    <t>Դաստիարակի օգնական</t>
  </si>
  <si>
    <t>Ղեկավար/դաստիարակ/</t>
  </si>
  <si>
    <t>Մանկավարժական կազմ</t>
  </si>
  <si>
    <t>Հաստիքային միավորների թիվը</t>
  </si>
  <si>
    <t>Ամսական աշխատավարձ</t>
  </si>
  <si>
    <t>Ընդամենը տարեկան աշխատավարձ</t>
  </si>
  <si>
    <t>«Ագարակի մանկապարտեզ »ՀՈԱԿ</t>
  </si>
  <si>
    <t xml:space="preserve">2.Հաստիքացուցակ և պաշտոնային դրույքաչափեր  -   </t>
  </si>
  <si>
    <t>Երաժշտական դաստիարակ</t>
  </si>
  <si>
    <t xml:space="preserve">   ՀՀ    Սյունիքի  մարզի   </t>
  </si>
  <si>
    <t xml:space="preserve">                                        Մեղրի համայնքի  ավագանու</t>
  </si>
  <si>
    <t>ՀԱՍՏԻՔԱՅԻՆ ՑՈՒՑԱԿ,ՊԱՇՏՈՆԱՅԻՆ ԴՐՈՒՅՔԱՉԱՓԵՐ,  ԱՇԽԱՏԱԿԻՑՆԵՐԻ  ՔԱՆԱԿ 2025Թ.</t>
  </si>
  <si>
    <t xml:space="preserve">           Ա. Մարգարյան                                                        </t>
  </si>
  <si>
    <t>Տնօրեն՝                               Ա. Կարապետյան</t>
  </si>
  <si>
    <t xml:space="preserve">Հաշվապահ՝                         </t>
  </si>
  <si>
    <t>—–––—–----Խ․Անդրեասյան</t>
  </si>
  <si>
    <t>Հավելված  1.2</t>
  </si>
  <si>
    <t>Ալվանք  մասնաճյուղ</t>
  </si>
  <si>
    <t>1. Աշխատակիցների քանակ  - 5</t>
  </si>
  <si>
    <t xml:space="preserve">                    2025թ. Փետրվարի 11-ի N07-Ա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</si>
</sst>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i/>
      <sz val="12"/>
      <color theme="1"/>
      <name val="GHEA Grapalat"/>
      <family val="3"/>
    </font>
    <font>
      <i/>
      <sz val="11"/>
      <color theme="1"/>
      <name val="GHEA Grapalat"/>
      <family val="3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i/>
      <sz val="10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1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3" fillId="0" borderId="0" xfId="0" applyFont="1"/>
    <xf numFmtId="2" fontId="2" fillId="2" borderId="0" xfId="0" applyNumberFormat="1" applyFont="1" applyFill="1"/>
    <xf numFmtId="0" fontId="2" fillId="0" borderId="0" xfId="0" applyFont="1"/>
    <xf numFmtId="1" fontId="2" fillId="2" borderId="25" xfId="0" applyNumberFormat="1" applyFont="1" applyFill="1" applyBorder="1" applyAlignment="1">
      <alignment horizontal="right"/>
    </xf>
    <xf numFmtId="1" fontId="2" fillId="2" borderId="9" xfId="0" applyNumberFormat="1" applyFont="1" applyFill="1" applyBorder="1" applyAlignment="1">
      <alignment horizontal="right"/>
    </xf>
    <xf numFmtId="1" fontId="2" fillId="2" borderId="8" xfId="0" applyNumberFormat="1" applyFont="1" applyFill="1" applyBorder="1" applyAlignment="1">
      <alignment horizontal="right"/>
    </xf>
    <xf numFmtId="1" fontId="2" fillId="2" borderId="22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1" fontId="2" fillId="2" borderId="26" xfId="0" applyNumberFormat="1" applyFont="1" applyFill="1" applyBorder="1" applyAlignment="1">
      <alignment horizontal="right"/>
    </xf>
    <xf numFmtId="1" fontId="2" fillId="2" borderId="10" xfId="0" applyNumberFormat="1" applyFont="1" applyFill="1" applyBorder="1" applyAlignment="1">
      <alignment horizontal="right"/>
    </xf>
    <xf numFmtId="1" fontId="2" fillId="2" borderId="20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1" fontId="2" fillId="2" borderId="13" xfId="0" applyNumberFormat="1" applyFont="1" applyFill="1" applyBorder="1" applyAlignment="1">
      <alignment horizontal="right"/>
    </xf>
    <xf numFmtId="1" fontId="2" fillId="2" borderId="21" xfId="0" applyNumberFormat="1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4" xfId="0" applyNumberFormat="1" applyFont="1" applyFill="1" applyBorder="1"/>
    <xf numFmtId="1" fontId="4" fillId="2" borderId="6" xfId="0" applyNumberFormat="1" applyFont="1" applyFill="1" applyBorder="1"/>
    <xf numFmtId="0" fontId="4" fillId="2" borderId="2" xfId="0" applyFont="1" applyFill="1" applyBorder="1" applyAlignment="1">
      <alignment horizontal="left"/>
    </xf>
    <xf numFmtId="0" fontId="4" fillId="2" borderId="16" xfId="0" applyFont="1" applyFill="1" applyBorder="1"/>
    <xf numFmtId="2" fontId="4" fillId="2" borderId="17" xfId="0" applyNumberFormat="1" applyFont="1" applyFill="1" applyBorder="1" applyAlignment="1">
      <alignment horizontal="right"/>
    </xf>
    <xf numFmtId="1" fontId="4" fillId="2" borderId="17" xfId="0" applyNumberFormat="1" applyFont="1" applyFill="1" applyBorder="1" applyAlignment="1">
      <alignment horizontal="right"/>
    </xf>
    <xf numFmtId="1" fontId="4" fillId="2" borderId="4" xfId="0" applyNumberFormat="1" applyFont="1" applyFill="1" applyBorder="1" applyAlignment="1">
      <alignment horizontal="right"/>
    </xf>
    <xf numFmtId="1" fontId="4" fillId="2" borderId="6" xfId="0" applyNumberFormat="1" applyFont="1" applyFill="1" applyBorder="1" applyAlignment="1">
      <alignment horizontal="right"/>
    </xf>
    <xf numFmtId="2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right"/>
    </xf>
    <xf numFmtId="164" fontId="2" fillId="2" borderId="10" xfId="0" applyNumberFormat="1" applyFont="1" applyFill="1" applyBorder="1" applyAlignment="1">
      <alignment horizontal="right"/>
    </xf>
    <xf numFmtId="0" fontId="4" fillId="2" borderId="28" xfId="0" applyFont="1" applyFill="1" applyBorder="1" applyAlignment="1">
      <alignment horizontal="left"/>
    </xf>
    <xf numFmtId="0" fontId="4" fillId="2" borderId="29" xfId="0" applyFont="1" applyFill="1" applyBorder="1"/>
    <xf numFmtId="2" fontId="4" fillId="2" borderId="30" xfId="0" applyNumberFormat="1" applyFont="1" applyFill="1" applyBorder="1" applyAlignment="1">
      <alignment horizontal="right"/>
    </xf>
    <xf numFmtId="1" fontId="4" fillId="2" borderId="30" xfId="0" applyNumberFormat="1" applyFont="1" applyFill="1" applyBorder="1" applyAlignment="1">
      <alignment horizontal="right"/>
    </xf>
    <xf numFmtId="1" fontId="4" fillId="2" borderId="31" xfId="0" applyNumberFormat="1" applyFont="1" applyFill="1" applyBorder="1" applyAlignment="1">
      <alignment horizontal="right"/>
    </xf>
    <xf numFmtId="1" fontId="4" fillId="2" borderId="14" xfId="0" applyNumberFormat="1" applyFont="1" applyFill="1" applyBorder="1" applyAlignment="1">
      <alignment horizontal="right"/>
    </xf>
    <xf numFmtId="0" fontId="2" fillId="2" borderId="5" xfId="0" applyFont="1" applyFill="1" applyBorder="1"/>
    <xf numFmtId="0" fontId="2" fillId="2" borderId="10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4" fillId="2" borderId="2" xfId="0" applyFont="1" applyFill="1" applyBorder="1"/>
    <xf numFmtId="0" fontId="4" fillId="2" borderId="6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Normal="100" workbookViewId="0">
      <selection activeCell="J8" sqref="J8"/>
    </sheetView>
  </sheetViews>
  <sheetFormatPr defaultRowHeight="16.5" x14ac:dyDescent="0.3"/>
  <cols>
    <col min="1" max="1" width="1" style="16" customWidth="1"/>
    <col min="2" max="2" width="21.140625" style="16" customWidth="1"/>
    <col min="3" max="3" width="9.5703125" style="16" customWidth="1"/>
    <col min="4" max="4" width="16.140625" style="16" customWidth="1"/>
    <col min="5" max="5" width="15.42578125" style="16" customWidth="1"/>
    <col min="6" max="6" width="18" style="16" customWidth="1"/>
    <col min="7" max="7" width="20.5703125" style="16" customWidth="1"/>
    <col min="8" max="16384" width="9.140625" style="16"/>
  </cols>
  <sheetData>
    <row r="1" spans="1:9" s="3" customFormat="1" ht="18.75" customHeight="1" x14ac:dyDescent="0.3">
      <c r="A1" s="1"/>
      <c r="B1" s="8" t="s">
        <v>0</v>
      </c>
      <c r="C1" s="9"/>
      <c r="D1" s="10"/>
      <c r="E1" s="72" t="s">
        <v>24</v>
      </c>
      <c r="F1" s="72"/>
      <c r="G1" s="72"/>
    </row>
    <row r="2" spans="1:9" s="3" customFormat="1" ht="17.25" x14ac:dyDescent="0.3">
      <c r="A2" s="1"/>
      <c r="D2" s="10"/>
      <c r="E2" s="72" t="s">
        <v>17</v>
      </c>
      <c r="F2" s="72"/>
      <c r="G2" s="72"/>
    </row>
    <row r="3" spans="1:9" s="3" customFormat="1" ht="17.25" x14ac:dyDescent="0.3">
      <c r="A3" s="1"/>
      <c r="B3" s="68" t="s">
        <v>23</v>
      </c>
      <c r="C3" s="68"/>
      <c r="D3" s="15"/>
      <c r="E3" s="72" t="s">
        <v>18</v>
      </c>
      <c r="F3" s="72"/>
      <c r="G3" s="72"/>
    </row>
    <row r="4" spans="1:9" s="3" customFormat="1" ht="17.25" x14ac:dyDescent="0.3">
      <c r="A4" s="1"/>
      <c r="B4" s="2"/>
      <c r="C4" s="1"/>
      <c r="D4" s="6"/>
      <c r="E4" s="72" t="s">
        <v>27</v>
      </c>
      <c r="F4" s="72"/>
      <c r="G4" s="72"/>
    </row>
    <row r="5" spans="1:9" s="3" customFormat="1" ht="17.25" x14ac:dyDescent="0.3">
      <c r="A5" s="1"/>
      <c r="B5" s="4"/>
      <c r="D5" s="5"/>
      <c r="E5" s="5"/>
      <c r="F5" s="73"/>
      <c r="G5" s="73"/>
      <c r="H5" s="73"/>
      <c r="I5" s="73"/>
    </row>
    <row r="6" spans="1:9" s="3" customFormat="1" ht="17.25" x14ac:dyDescent="0.3">
      <c r="A6" s="1"/>
      <c r="B6" s="4"/>
      <c r="D6" s="5"/>
      <c r="E6" s="5"/>
      <c r="F6" s="5"/>
      <c r="G6" s="5"/>
      <c r="H6" s="5"/>
      <c r="I6" s="5"/>
    </row>
    <row r="7" spans="1:9" s="18" customFormat="1" x14ac:dyDescent="0.3">
      <c r="A7" s="9"/>
      <c r="B7" s="68" t="s">
        <v>19</v>
      </c>
      <c r="C7" s="68"/>
      <c r="D7" s="68"/>
      <c r="E7" s="68"/>
      <c r="F7" s="68"/>
      <c r="G7" s="68"/>
      <c r="H7" s="9"/>
    </row>
    <row r="8" spans="1:9" s="18" customFormat="1" x14ac:dyDescent="0.3">
      <c r="A8" s="9"/>
      <c r="B8" s="68" t="s">
        <v>14</v>
      </c>
      <c r="C8" s="68"/>
      <c r="D8" s="68"/>
      <c r="E8" s="68"/>
      <c r="F8" s="68"/>
      <c r="G8" s="68"/>
      <c r="H8" s="9"/>
    </row>
    <row r="9" spans="1:9" s="18" customFormat="1" x14ac:dyDescent="0.3">
      <c r="A9" s="9"/>
      <c r="B9" s="68" t="s">
        <v>25</v>
      </c>
      <c r="C9" s="68"/>
      <c r="D9" s="68"/>
      <c r="E9" s="68"/>
      <c r="F9" s="68"/>
      <c r="G9" s="68"/>
      <c r="H9" s="9"/>
    </row>
    <row r="10" spans="1:9" s="3" customFormat="1" ht="17.25" x14ac:dyDescent="0.3">
      <c r="A10" s="1"/>
      <c r="B10" s="69"/>
      <c r="C10" s="69"/>
      <c r="D10" s="69"/>
      <c r="E10" s="69"/>
      <c r="F10" s="69"/>
      <c r="G10" s="6"/>
      <c r="H10" s="1"/>
    </row>
    <row r="11" spans="1:9" s="18" customFormat="1" x14ac:dyDescent="0.3">
      <c r="A11" s="9"/>
      <c r="B11" s="53" t="s">
        <v>26</v>
      </c>
      <c r="C11" s="53"/>
      <c r="D11" s="53"/>
      <c r="E11" s="53"/>
      <c r="F11" s="53"/>
      <c r="G11" s="53"/>
      <c r="H11" s="9"/>
    </row>
    <row r="12" spans="1:9" s="18" customFormat="1" ht="17.25" thickBot="1" x14ac:dyDescent="0.35">
      <c r="A12" s="9"/>
      <c r="B12" s="9" t="s">
        <v>15</v>
      </c>
      <c r="C12" s="9"/>
      <c r="D12" s="9"/>
      <c r="E12" s="9"/>
      <c r="F12" s="9"/>
      <c r="G12" s="17">
        <f>D24</f>
        <v>4.25</v>
      </c>
      <c r="H12" s="9"/>
    </row>
    <row r="13" spans="1:9" s="18" customFormat="1" ht="57" customHeight="1" thickBot="1" x14ac:dyDescent="0.35">
      <c r="A13" s="9"/>
      <c r="B13" s="70" t="s">
        <v>1</v>
      </c>
      <c r="C13" s="71"/>
      <c r="D13" s="11" t="s">
        <v>11</v>
      </c>
      <c r="E13" s="12" t="s">
        <v>2</v>
      </c>
      <c r="F13" s="13" t="s">
        <v>12</v>
      </c>
      <c r="G13" s="14" t="s">
        <v>13</v>
      </c>
      <c r="H13" s="9"/>
    </row>
    <row r="14" spans="1:9" s="18" customFormat="1" ht="17.25" thickBot="1" x14ac:dyDescent="0.35">
      <c r="A14" s="9"/>
      <c r="B14" s="56" t="s">
        <v>10</v>
      </c>
      <c r="C14" s="57"/>
      <c r="D14" s="57"/>
      <c r="E14" s="57"/>
      <c r="F14" s="57"/>
      <c r="G14" s="58"/>
      <c r="H14" s="9"/>
    </row>
    <row r="15" spans="1:9" s="18" customFormat="1" x14ac:dyDescent="0.3">
      <c r="A15" s="9"/>
      <c r="B15" s="59" t="s">
        <v>9</v>
      </c>
      <c r="C15" s="60"/>
      <c r="D15" s="19">
        <v>1</v>
      </c>
      <c r="E15" s="20">
        <v>138500</v>
      </c>
      <c r="F15" s="21">
        <f>E15*D15</f>
        <v>138500</v>
      </c>
      <c r="G15" s="22">
        <f>F15*12</f>
        <v>1662000</v>
      </c>
      <c r="H15" s="9"/>
    </row>
    <row r="16" spans="1:9" s="18" customFormat="1" x14ac:dyDescent="0.3">
      <c r="A16" s="9"/>
      <c r="B16" s="49" t="s">
        <v>3</v>
      </c>
      <c r="C16" s="50"/>
      <c r="D16" s="23">
        <v>0.5</v>
      </c>
      <c r="E16" s="24">
        <v>138500</v>
      </c>
      <c r="F16" s="25">
        <f>E16*D16</f>
        <v>69250</v>
      </c>
      <c r="G16" s="26">
        <f>F16*12</f>
        <v>831000</v>
      </c>
      <c r="H16" s="9"/>
    </row>
    <row r="17" spans="1:8" s="18" customFormat="1" ht="17.25" thickBot="1" x14ac:dyDescent="0.35">
      <c r="A17" s="9"/>
      <c r="B17" s="61" t="s">
        <v>16</v>
      </c>
      <c r="C17" s="62"/>
      <c r="D17" s="27">
        <v>0.25</v>
      </c>
      <c r="E17" s="24">
        <v>138500</v>
      </c>
      <c r="F17" s="28">
        <f>D17*E17</f>
        <v>34625</v>
      </c>
      <c r="G17" s="29">
        <f>F17*12</f>
        <v>415500</v>
      </c>
      <c r="H17" s="9"/>
    </row>
    <row r="18" spans="1:8" s="18" customFormat="1" ht="24" customHeight="1" thickBot="1" x14ac:dyDescent="0.35">
      <c r="A18" s="9"/>
      <c r="B18" s="63" t="s">
        <v>4</v>
      </c>
      <c r="C18" s="64"/>
      <c r="D18" s="30">
        <v>1.75</v>
      </c>
      <c r="E18" s="31"/>
      <c r="F18" s="32">
        <f>SUM(F15:F17)</f>
        <v>242375</v>
      </c>
      <c r="G18" s="33">
        <f>SUM(G15:G17)</f>
        <v>2908500</v>
      </c>
      <c r="H18" s="9"/>
    </row>
    <row r="19" spans="1:8" s="18" customFormat="1" x14ac:dyDescent="0.3">
      <c r="A19" s="9"/>
      <c r="B19" s="65" t="s">
        <v>5</v>
      </c>
      <c r="C19" s="66"/>
      <c r="D19" s="66"/>
      <c r="E19" s="66"/>
      <c r="F19" s="66"/>
      <c r="G19" s="67"/>
      <c r="H19" s="9"/>
    </row>
    <row r="20" spans="1:8" s="18" customFormat="1" x14ac:dyDescent="0.3">
      <c r="A20" s="9"/>
      <c r="B20" s="49" t="s">
        <v>7</v>
      </c>
      <c r="C20" s="50"/>
      <c r="D20" s="42">
        <v>0.5</v>
      </c>
      <c r="E20" s="25">
        <v>137000</v>
      </c>
      <c r="F20" s="25">
        <f>E20*D20</f>
        <v>68500</v>
      </c>
      <c r="G20" s="26">
        <f>F20*12</f>
        <v>822000</v>
      </c>
      <c r="H20" s="9"/>
    </row>
    <row r="21" spans="1:8" s="18" customFormat="1" x14ac:dyDescent="0.3">
      <c r="A21" s="9"/>
      <c r="B21" s="49" t="s">
        <v>6</v>
      </c>
      <c r="C21" s="50"/>
      <c r="D21" s="42">
        <v>1</v>
      </c>
      <c r="E21" s="25">
        <v>125500</v>
      </c>
      <c r="F21" s="25">
        <f>E21*D21</f>
        <v>125500</v>
      </c>
      <c r="G21" s="26">
        <f>F21*12</f>
        <v>1506000</v>
      </c>
      <c r="H21" s="9"/>
    </row>
    <row r="22" spans="1:8" s="18" customFormat="1" x14ac:dyDescent="0.3">
      <c r="A22" s="9"/>
      <c r="B22" s="51" t="s">
        <v>8</v>
      </c>
      <c r="C22" s="52"/>
      <c r="D22" s="42">
        <v>1</v>
      </c>
      <c r="E22" s="25">
        <v>124000</v>
      </c>
      <c r="F22" s="25">
        <f>E22*D22</f>
        <v>124000</v>
      </c>
      <c r="G22" s="26">
        <f>F22*12</f>
        <v>1488000</v>
      </c>
      <c r="H22" s="9"/>
    </row>
    <row r="23" spans="1:8" s="18" customFormat="1" ht="17.25" thickBot="1" x14ac:dyDescent="0.35">
      <c r="A23" s="9"/>
      <c r="B23" s="43" t="s">
        <v>4</v>
      </c>
      <c r="C23" s="44"/>
      <c r="D23" s="45">
        <f>D20+D21+D22</f>
        <v>2.5</v>
      </c>
      <c r="E23" s="46">
        <f>SUM(E20:E22)</f>
        <v>386500</v>
      </c>
      <c r="F23" s="47">
        <f>SUM(F20:F22)</f>
        <v>318000</v>
      </c>
      <c r="G23" s="48">
        <f>SUM(G20:G22)</f>
        <v>3816000</v>
      </c>
      <c r="H23" s="9"/>
    </row>
    <row r="24" spans="1:8" s="18" customFormat="1" ht="24.75" customHeight="1" thickBot="1" x14ac:dyDescent="0.35">
      <c r="A24" s="9"/>
      <c r="B24" s="34" t="s">
        <v>4</v>
      </c>
      <c r="C24" s="35"/>
      <c r="D24" s="36">
        <f>D23+D18</f>
        <v>4.25</v>
      </c>
      <c r="E24" s="37"/>
      <c r="F24" s="38">
        <f>F23+F18</f>
        <v>560375</v>
      </c>
      <c r="G24" s="39">
        <f>G23+G18</f>
        <v>6724500</v>
      </c>
      <c r="H24" s="9"/>
    </row>
    <row r="25" spans="1:8" s="18" customFormat="1" x14ac:dyDescent="0.3">
      <c r="A25" s="9"/>
      <c r="B25" s="8"/>
      <c r="C25" s="9"/>
      <c r="D25" s="40"/>
      <c r="E25" s="41"/>
      <c r="F25" s="41"/>
      <c r="G25" s="41"/>
      <c r="H25" s="9"/>
    </row>
    <row r="26" spans="1:8" s="18" customFormat="1" ht="21.75" customHeight="1" x14ac:dyDescent="0.3">
      <c r="A26" s="9"/>
      <c r="B26" s="8" t="s">
        <v>21</v>
      </c>
      <c r="C26" s="9"/>
      <c r="D26" s="10"/>
      <c r="E26" s="10"/>
      <c r="F26" s="10"/>
      <c r="G26" s="10"/>
      <c r="H26" s="9"/>
    </row>
    <row r="27" spans="1:8" s="18" customFormat="1" ht="35.25" customHeight="1" x14ac:dyDescent="0.3">
      <c r="A27" s="9"/>
      <c r="B27" s="8" t="s">
        <v>22</v>
      </c>
      <c r="C27" s="53" t="s">
        <v>20</v>
      </c>
      <c r="D27" s="53"/>
      <c r="E27" s="53"/>
      <c r="F27" s="53"/>
      <c r="G27" s="53"/>
      <c r="H27" s="9"/>
    </row>
    <row r="28" spans="1:8" s="18" customFormat="1" x14ac:dyDescent="0.3">
      <c r="A28" s="9"/>
      <c r="B28" s="8"/>
      <c r="C28" s="54"/>
      <c r="D28" s="54"/>
      <c r="E28" s="41"/>
      <c r="F28" s="41"/>
      <c r="G28" s="41"/>
      <c r="H28" s="9"/>
    </row>
    <row r="29" spans="1:8" s="18" customFormat="1" x14ac:dyDescent="0.3">
      <c r="A29" s="9"/>
      <c r="B29" s="8"/>
      <c r="C29" s="9"/>
      <c r="D29" s="10"/>
      <c r="E29" s="41"/>
      <c r="F29" s="41"/>
      <c r="G29" s="41"/>
      <c r="H29" s="9"/>
    </row>
    <row r="30" spans="1:8" s="3" customFormat="1" ht="17.25" x14ac:dyDescent="0.3">
      <c r="A30" s="1"/>
      <c r="B30" s="2"/>
      <c r="C30" s="1"/>
      <c r="D30" s="6"/>
      <c r="E30" s="7"/>
      <c r="F30" s="7"/>
      <c r="G30" s="7"/>
      <c r="H30" s="1"/>
    </row>
    <row r="31" spans="1:8" s="3" customFormat="1" ht="17.25" x14ac:dyDescent="0.3">
      <c r="A31" s="1"/>
      <c r="B31" s="2"/>
      <c r="C31" s="1"/>
      <c r="D31" s="6"/>
      <c r="E31" s="7"/>
      <c r="F31" s="7"/>
      <c r="G31" s="7"/>
      <c r="H31" s="1"/>
    </row>
    <row r="32" spans="1:8" s="3" customFormat="1" ht="17.25" x14ac:dyDescent="0.3">
      <c r="A32" s="1"/>
      <c r="B32" s="2"/>
      <c r="C32" s="1"/>
      <c r="D32" s="6"/>
      <c r="E32" s="7"/>
      <c r="F32" s="7"/>
      <c r="G32" s="7"/>
      <c r="H32" s="1"/>
    </row>
    <row r="33" spans="1:8" s="3" customFormat="1" ht="17.25" x14ac:dyDescent="0.3">
      <c r="A33" s="1"/>
      <c r="B33" s="2"/>
      <c r="C33" s="1"/>
      <c r="D33" s="6"/>
      <c r="E33" s="7"/>
      <c r="F33" s="7"/>
      <c r="G33" s="7"/>
      <c r="H33" s="1"/>
    </row>
    <row r="34" spans="1:8" s="3" customFormat="1" ht="17.25" x14ac:dyDescent="0.3">
      <c r="A34" s="1"/>
      <c r="B34" s="2"/>
      <c r="C34" s="1"/>
      <c r="D34" s="6"/>
      <c r="E34" s="7"/>
      <c r="F34" s="7"/>
      <c r="G34" s="7"/>
      <c r="H34" s="1"/>
    </row>
    <row r="35" spans="1:8" s="3" customFormat="1" ht="17.25" x14ac:dyDescent="0.3">
      <c r="A35" s="1"/>
      <c r="B35" s="2"/>
      <c r="C35" s="1"/>
      <c r="D35" s="6"/>
      <c r="E35" s="7"/>
      <c r="F35" s="7"/>
      <c r="G35" s="7"/>
      <c r="H35" s="1"/>
    </row>
    <row r="36" spans="1:8" s="3" customFormat="1" ht="17.25" x14ac:dyDescent="0.3">
      <c r="A36" s="1"/>
      <c r="B36" s="55"/>
      <c r="C36" s="55"/>
      <c r="D36" s="6"/>
      <c r="E36" s="6"/>
      <c r="F36" s="6"/>
      <c r="G36" s="6"/>
      <c r="H36" s="1"/>
    </row>
  </sheetData>
  <mergeCells count="24">
    <mergeCell ref="B13:C13"/>
    <mergeCell ref="E1:G1"/>
    <mergeCell ref="E2:G2"/>
    <mergeCell ref="B3:C3"/>
    <mergeCell ref="E3:G3"/>
    <mergeCell ref="E4:G4"/>
    <mergeCell ref="F5:I5"/>
    <mergeCell ref="B7:G7"/>
    <mergeCell ref="B8:G8"/>
    <mergeCell ref="B9:G9"/>
    <mergeCell ref="B10:F10"/>
    <mergeCell ref="B11:G11"/>
    <mergeCell ref="B36:C36"/>
    <mergeCell ref="B14:G14"/>
    <mergeCell ref="B15:C15"/>
    <mergeCell ref="B16:C16"/>
    <mergeCell ref="B17:C17"/>
    <mergeCell ref="B18:C18"/>
    <mergeCell ref="B19:G19"/>
    <mergeCell ref="B20:C20"/>
    <mergeCell ref="B21:C21"/>
    <mergeCell ref="B22:C22"/>
    <mergeCell ref="C27:G27"/>
    <mergeCell ref="C28:D28"/>
  </mergeCells>
  <pageMargins left="0.31496062992125984" right="0" top="0" bottom="0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Ալվանք մաս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2025-02-13T06:53:58Z</dcterms:modified>
</cp:coreProperties>
</file>