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բյուջե\Մշակույթի կենտրոն\2026\"/>
    </mc:Choice>
  </mc:AlternateContent>
  <xr:revisionPtr revIDLastSave="0" documentId="13_ncr:1_{D7AF10A8-A5D3-4C96-BA7B-319C1D53DD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" sheetId="20" r:id="rId1"/>
  </sheets>
  <calcPr calcId="181029"/>
</workbook>
</file>

<file path=xl/calcChain.xml><?xml version="1.0" encoding="utf-8"?>
<calcChain xmlns="http://schemas.openxmlformats.org/spreadsheetml/2006/main">
  <c r="E42" i="20" l="1"/>
  <c r="H11" i="20" s="1"/>
  <c r="G36" i="20"/>
  <c r="H36" i="20" s="1"/>
  <c r="G35" i="20"/>
  <c r="H35" i="20" s="1"/>
  <c r="G34" i="20"/>
  <c r="H34" i="20" s="1"/>
  <c r="G33" i="20"/>
  <c r="H33" i="20" s="1"/>
  <c r="G32" i="20"/>
  <c r="H32" i="20" s="1"/>
  <c r="G31" i="20"/>
  <c r="H31" i="20" s="1"/>
  <c r="G30" i="20"/>
  <c r="H30" i="20" s="1"/>
  <c r="G29" i="20"/>
  <c r="H29" i="20" s="1"/>
  <c r="G28" i="20"/>
  <c r="H28" i="20" s="1"/>
  <c r="G27" i="20"/>
  <c r="H27" i="20" s="1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G17" i="20"/>
  <c r="H17" i="20" s="1"/>
  <c r="G16" i="20"/>
  <c r="H16" i="20" s="1"/>
  <c r="G15" i="20"/>
  <c r="H15" i="20" s="1"/>
  <c r="G14" i="20"/>
  <c r="H14" i="20" s="1"/>
  <c r="G42" i="20" l="1"/>
  <c r="H18" i="20"/>
  <c r="H42" i="20" s="1"/>
</calcChain>
</file>

<file path=xl/sharedStrings.xml><?xml version="1.0" encoding="utf-8"?>
<sst xmlns="http://schemas.openxmlformats.org/spreadsheetml/2006/main" count="61" uniqueCount="52">
  <si>
    <t>Տնօրեն</t>
  </si>
  <si>
    <t>Հաշվապահ</t>
  </si>
  <si>
    <t>Գործավար</t>
  </si>
  <si>
    <t>Հավաքարար</t>
  </si>
  <si>
    <t>Բուժքույր</t>
  </si>
  <si>
    <t xml:space="preserve">ՄԵՂՐԻ ՀԱՄԱՅՆՔԻ ՂԵԿԱՎԱՐ </t>
  </si>
  <si>
    <t>Մեղրի համայնքի  ավագանու</t>
  </si>
  <si>
    <t xml:space="preserve">         ՀՀ    Սյունիքի  մարզի</t>
  </si>
  <si>
    <t>հ/հ</t>
  </si>
  <si>
    <t>Հաստիքներիի անվանումը</t>
  </si>
  <si>
    <t>Տնօրենի տեղակալ գեղարվեստ. գծով</t>
  </si>
  <si>
    <t>Տնօրենի տեղակալ գրադարանի գծով</t>
  </si>
  <si>
    <t>Մեթոդիստ</t>
  </si>
  <si>
    <t>Դրույք</t>
  </si>
  <si>
    <t>Կազմակերպիչ</t>
  </si>
  <si>
    <t>Երգի խմբակի ղեկավար</t>
  </si>
  <si>
    <t>Լրագրության խմբակի ղեկավար</t>
  </si>
  <si>
    <t>Թատերական խմբակի ղեկավար</t>
  </si>
  <si>
    <t>Ձեռագործության խմբակի ղեկավար</t>
  </si>
  <si>
    <t>Հնչյունային օպերատոր</t>
  </si>
  <si>
    <t>Խմբավար</t>
  </si>
  <si>
    <t>Երգչախմբի նվագակցող</t>
  </si>
  <si>
    <t>Գրադարանավար</t>
  </si>
  <si>
    <t>Հասարակայն-ն կապ.հետ մասն-տ</t>
  </si>
  <si>
    <t>Մարզական խմբակի ղեկավար</t>
  </si>
  <si>
    <t>Ազատ ոճի ըմբշմ.խմբակի ղեկավար</t>
  </si>
  <si>
    <t xml:space="preserve"> Հավելված 1</t>
  </si>
  <si>
    <t xml:space="preserve">2. Հաստիքացուցակ  և  պաշտոնային  դրույքաչափերը`  </t>
  </si>
  <si>
    <t>գործարքային</t>
  </si>
  <si>
    <t>Ը Ն Դ Ա Մ Ե Ն Ը</t>
  </si>
  <si>
    <t xml:space="preserve">Տնտեսվար </t>
  </si>
  <si>
    <t xml:space="preserve">Հսկիչ </t>
  </si>
  <si>
    <t>Դրույքա չափը</t>
  </si>
  <si>
    <t>Ամսական աշխատա վարձ</t>
  </si>
  <si>
    <t>Ընդամենը տարեկան աշխատավարձ. ֆոնդ</t>
  </si>
  <si>
    <t>Պարի խմբակի ղեկավար*</t>
  </si>
  <si>
    <t>Նկարչության խմբակի ղեկավար*</t>
  </si>
  <si>
    <t>Կավագործության խմբակի ղեկավար*</t>
  </si>
  <si>
    <t>Կար ու ձևի խմբակի ղեկավար*</t>
  </si>
  <si>
    <t>Գորգագործության խմբակ*</t>
  </si>
  <si>
    <t xml:space="preserve">*Ամսական աշխատավարձի չափը սահմանվում է վճարովի ծառայությունների մատուցումից </t>
  </si>
  <si>
    <t>Տնտեսվար</t>
  </si>
  <si>
    <t>Հաշվապահ՝                                               /Ա. Ստեփանյան</t>
  </si>
  <si>
    <r>
      <t xml:space="preserve">                   </t>
    </r>
    <r>
      <rPr>
        <i/>
        <sz val="11"/>
        <color theme="1"/>
        <rFont val="GHEA Grapalat"/>
        <family val="3"/>
      </rPr>
      <t>Խ. ԱՆԴՐԵԱՍՅԱՆ</t>
    </r>
  </si>
  <si>
    <t xml:space="preserve">                                 «Մեղրիի Մարզամշակութային կենտրոն» ՀՈԱԿ </t>
  </si>
  <si>
    <t>դրամ</t>
  </si>
  <si>
    <t xml:space="preserve">                         2025թ. դեկտեմբերի   - ի  N  -Ա որոշման</t>
  </si>
  <si>
    <t>Տնօրենի ժ/պ                                             /  Ա․Վարդանյան</t>
  </si>
  <si>
    <t xml:space="preserve">1. Աշխատակիցների   թվաքանակը  </t>
  </si>
  <si>
    <t xml:space="preserve">   որից՝գործարքային աշխատակիցներ</t>
  </si>
  <si>
    <t>ստացված հասույթի 60%–ը, իսկ 40 և ավելի սան ունենալու պարագայում 65%–ը</t>
  </si>
  <si>
    <t xml:space="preserve">ԱՇԽԱՏՈՂՆԵՐԻ ԹՎԱՔԱՆԱԿԸ, ՀԱՍՏԻՔԱՑՈՒՑԱԿԸ ԵՎ ՊԱՇՏՈՆԱՅԻՆ ԴՐՈՒՅՔԱՉԱՓԵՐԸ   2026Թ.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</si>
</sst>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GHEA Grapalat"/>
      <family val="3"/>
    </font>
    <font>
      <i/>
      <sz val="12"/>
      <color theme="1"/>
      <name val="GHEA Grapalat"/>
      <family val="3"/>
    </font>
    <font>
      <i/>
      <sz val="10"/>
      <color theme="1"/>
      <name val="GHEA Grapalat"/>
      <family val="3"/>
    </font>
    <font>
      <i/>
      <u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6" xfId="0" applyFont="1" applyFill="1" applyBorder="1" applyAlignment="1">
      <alignment horizontal="right"/>
    </xf>
    <xf numFmtId="1" fontId="1" fillId="2" borderId="6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1" fontId="5" fillId="2" borderId="6" xfId="0" applyNumberFormat="1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3C4F-B4C5-41D3-89EB-967EEEF022B6}">
  <dimension ref="A1:H50"/>
  <sheetViews>
    <sheetView tabSelected="1" topLeftCell="B4" zoomScaleNormal="100" workbookViewId="0">
      <selection activeCell="O19" sqref="O19"/>
    </sheetView>
  </sheetViews>
  <sheetFormatPr defaultRowHeight="16.5" x14ac:dyDescent="0.3"/>
  <cols>
    <col min="1" max="1" width="4" style="6" customWidth="1"/>
    <col min="2" max="2" width="5.7109375" style="6" customWidth="1"/>
    <col min="3" max="3" width="7.7109375" style="6" customWidth="1"/>
    <col min="4" max="4" width="34" style="6" customWidth="1"/>
    <col min="5" max="5" width="10" style="6" customWidth="1"/>
    <col min="6" max="6" width="12.140625" style="6" customWidth="1"/>
    <col min="7" max="7" width="15" style="6" customWidth="1"/>
    <col min="8" max="8" width="22.5703125" style="6" customWidth="1"/>
    <col min="9" max="16384" width="9.140625" style="6"/>
  </cols>
  <sheetData>
    <row r="1" spans="1:8" ht="19.5" customHeight="1" x14ac:dyDescent="0.3">
      <c r="B1" s="6" t="s">
        <v>5</v>
      </c>
      <c r="E1" s="8"/>
      <c r="F1" s="9"/>
      <c r="G1" s="33" t="s">
        <v>26</v>
      </c>
      <c r="H1" s="33"/>
    </row>
    <row r="2" spans="1:8" ht="14.25" customHeight="1" x14ac:dyDescent="0.3">
      <c r="B2" s="10"/>
      <c r="C2" s="10"/>
      <c r="D2" s="10"/>
      <c r="E2" s="8"/>
      <c r="F2" s="33" t="s">
        <v>7</v>
      </c>
      <c r="G2" s="33"/>
      <c r="H2" s="33"/>
    </row>
    <row r="3" spans="1:8" ht="16.5" customHeight="1" x14ac:dyDescent="0.3">
      <c r="B3" s="11" t="s">
        <v>43</v>
      </c>
      <c r="E3" s="8"/>
      <c r="F3" s="33" t="s">
        <v>6</v>
      </c>
      <c r="G3" s="33"/>
      <c r="H3" s="33"/>
    </row>
    <row r="4" spans="1:8" ht="18" customHeight="1" x14ac:dyDescent="0.3">
      <c r="B4" s="10"/>
      <c r="C4" s="10"/>
      <c r="D4" s="10"/>
      <c r="E4" s="33" t="s">
        <v>46</v>
      </c>
      <c r="F4" s="33"/>
      <c r="G4" s="33"/>
      <c r="H4" s="33"/>
    </row>
    <row r="5" spans="1:8" x14ac:dyDescent="0.3">
      <c r="G5" s="34"/>
      <c r="H5" s="34"/>
    </row>
    <row r="6" spans="1:8" x14ac:dyDescent="0.3">
      <c r="B6" s="6" t="s">
        <v>51</v>
      </c>
    </row>
    <row r="7" spans="1:8" ht="16.5" customHeight="1" x14ac:dyDescent="0.3">
      <c r="B7" s="12"/>
      <c r="C7" s="13" t="s">
        <v>44</v>
      </c>
      <c r="D7" s="13"/>
      <c r="E7" s="13"/>
      <c r="F7" s="13"/>
      <c r="G7" s="13"/>
      <c r="H7" s="13"/>
    </row>
    <row r="8" spans="1:8" s="13" customFormat="1" ht="17.25" x14ac:dyDescent="0.3">
      <c r="B8" s="14"/>
    </row>
    <row r="9" spans="1:8" ht="27" customHeight="1" x14ac:dyDescent="0.3">
      <c r="B9" s="5" t="s">
        <v>48</v>
      </c>
      <c r="C9" s="15"/>
      <c r="D9" s="16"/>
      <c r="H9" s="6">
        <v>43</v>
      </c>
    </row>
    <row r="10" spans="1:8" ht="27" customHeight="1" x14ac:dyDescent="0.3">
      <c r="B10" s="26" t="s">
        <v>49</v>
      </c>
      <c r="C10" s="26"/>
      <c r="D10" s="26"/>
      <c r="E10" s="26"/>
      <c r="H10" s="6">
        <v>4</v>
      </c>
    </row>
    <row r="11" spans="1:8" ht="23.25" customHeight="1" x14ac:dyDescent="0.3">
      <c r="B11" s="5" t="s">
        <v>27</v>
      </c>
      <c r="C11" s="15"/>
      <c r="D11" s="16"/>
      <c r="G11" s="12"/>
      <c r="H11" s="6">
        <f>E42</f>
        <v>27.25</v>
      </c>
    </row>
    <row r="12" spans="1:8" s="13" customFormat="1" ht="20.25" customHeight="1" thickBot="1" x14ac:dyDescent="0.35">
      <c r="C12" s="32"/>
      <c r="D12" s="32"/>
      <c r="E12" s="17"/>
      <c r="F12" s="17"/>
      <c r="G12" s="17"/>
      <c r="H12" s="18" t="s">
        <v>45</v>
      </c>
    </row>
    <row r="13" spans="1:8" ht="67.5" customHeight="1" thickBot="1" x14ac:dyDescent="0.35">
      <c r="B13" s="19" t="s">
        <v>8</v>
      </c>
      <c r="C13" s="35" t="s">
        <v>9</v>
      </c>
      <c r="D13" s="35"/>
      <c r="E13" s="20" t="s">
        <v>13</v>
      </c>
      <c r="F13" s="20" t="s">
        <v>32</v>
      </c>
      <c r="G13" s="21" t="s">
        <v>33</v>
      </c>
      <c r="H13" s="21" t="s">
        <v>34</v>
      </c>
    </row>
    <row r="14" spans="1:8" ht="17.25" thickBot="1" x14ac:dyDescent="0.35">
      <c r="A14" s="5"/>
      <c r="B14" s="22">
        <v>1</v>
      </c>
      <c r="C14" s="25" t="s">
        <v>0</v>
      </c>
      <c r="D14" s="25"/>
      <c r="E14" s="1">
        <v>1</v>
      </c>
      <c r="F14" s="1">
        <v>280000</v>
      </c>
      <c r="G14" s="1">
        <f t="shared" ref="G14:G36" si="0">E14*F14</f>
        <v>280000</v>
      </c>
      <c r="H14" s="1">
        <f t="shared" ref="H14:H36" si="1">G14*12</f>
        <v>3360000</v>
      </c>
    </row>
    <row r="15" spans="1:8" ht="17.25" thickBot="1" x14ac:dyDescent="0.35">
      <c r="A15" s="5"/>
      <c r="B15" s="22">
        <v>2</v>
      </c>
      <c r="C15" s="25" t="s">
        <v>10</v>
      </c>
      <c r="D15" s="25"/>
      <c r="E15" s="1">
        <v>1</v>
      </c>
      <c r="F15" s="1">
        <v>175000</v>
      </c>
      <c r="G15" s="2">
        <f t="shared" si="0"/>
        <v>175000</v>
      </c>
      <c r="H15" s="1">
        <f t="shared" si="1"/>
        <v>2100000</v>
      </c>
    </row>
    <row r="16" spans="1:8" ht="17.25" thickBot="1" x14ac:dyDescent="0.35">
      <c r="A16" s="5"/>
      <c r="B16" s="22">
        <v>3</v>
      </c>
      <c r="C16" s="25" t="s">
        <v>11</v>
      </c>
      <c r="D16" s="25"/>
      <c r="E16" s="1">
        <v>1</v>
      </c>
      <c r="F16" s="1">
        <v>160000</v>
      </c>
      <c r="G16" s="2">
        <f t="shared" si="0"/>
        <v>160000</v>
      </c>
      <c r="H16" s="1">
        <f t="shared" si="1"/>
        <v>1920000</v>
      </c>
    </row>
    <row r="17" spans="1:8" ht="17.25" thickBot="1" x14ac:dyDescent="0.35">
      <c r="A17" s="5"/>
      <c r="B17" s="22">
        <v>4</v>
      </c>
      <c r="C17" s="25" t="s">
        <v>1</v>
      </c>
      <c r="D17" s="25"/>
      <c r="E17" s="1">
        <v>1</v>
      </c>
      <c r="F17" s="2">
        <v>140000</v>
      </c>
      <c r="G17" s="1">
        <f t="shared" si="0"/>
        <v>140000</v>
      </c>
      <c r="H17" s="1">
        <f t="shared" si="1"/>
        <v>1680000</v>
      </c>
    </row>
    <row r="18" spans="1:8" ht="17.25" thickBot="1" x14ac:dyDescent="0.35">
      <c r="A18" s="5"/>
      <c r="B18" s="22">
        <v>5</v>
      </c>
      <c r="C18" s="3" t="s">
        <v>2</v>
      </c>
      <c r="D18" s="4"/>
      <c r="E18" s="1">
        <v>1</v>
      </c>
      <c r="F18" s="2">
        <v>124000</v>
      </c>
      <c r="G18" s="1">
        <f t="shared" si="0"/>
        <v>124000</v>
      </c>
      <c r="H18" s="1">
        <f t="shared" si="1"/>
        <v>1488000</v>
      </c>
    </row>
    <row r="19" spans="1:8" ht="17.25" thickBot="1" x14ac:dyDescent="0.35">
      <c r="A19" s="5"/>
      <c r="B19" s="22">
        <v>6</v>
      </c>
      <c r="C19" s="3" t="s">
        <v>14</v>
      </c>
      <c r="D19" s="4"/>
      <c r="E19" s="1">
        <v>0.75</v>
      </c>
      <c r="F19" s="1">
        <v>124000</v>
      </c>
      <c r="G19" s="2">
        <f t="shared" si="0"/>
        <v>93000</v>
      </c>
      <c r="H19" s="1">
        <f t="shared" si="1"/>
        <v>1116000</v>
      </c>
    </row>
    <row r="20" spans="1:8" ht="17.25" thickBot="1" x14ac:dyDescent="0.35">
      <c r="A20" s="5"/>
      <c r="B20" s="22">
        <v>7</v>
      </c>
      <c r="C20" s="25" t="s">
        <v>12</v>
      </c>
      <c r="D20" s="25"/>
      <c r="E20" s="1">
        <v>0.5</v>
      </c>
      <c r="F20" s="2">
        <v>182000</v>
      </c>
      <c r="G20" s="1">
        <f t="shared" si="0"/>
        <v>91000</v>
      </c>
      <c r="H20" s="1">
        <f t="shared" si="1"/>
        <v>1092000</v>
      </c>
    </row>
    <row r="21" spans="1:8" ht="17.25" thickBot="1" x14ac:dyDescent="0.35">
      <c r="A21" s="5"/>
      <c r="B21" s="22">
        <v>8</v>
      </c>
      <c r="C21" s="25" t="s">
        <v>15</v>
      </c>
      <c r="D21" s="25"/>
      <c r="E21" s="1">
        <v>1</v>
      </c>
      <c r="F21" s="2">
        <v>124000</v>
      </c>
      <c r="G21" s="1">
        <f t="shared" si="0"/>
        <v>124000</v>
      </c>
      <c r="H21" s="1">
        <f t="shared" si="1"/>
        <v>1488000</v>
      </c>
    </row>
    <row r="22" spans="1:8" ht="17.25" thickBot="1" x14ac:dyDescent="0.35">
      <c r="A22" s="5"/>
      <c r="B22" s="22">
        <v>9</v>
      </c>
      <c r="C22" s="25" t="s">
        <v>16</v>
      </c>
      <c r="D22" s="25"/>
      <c r="E22" s="1">
        <v>0.5</v>
      </c>
      <c r="F22" s="2">
        <v>124000</v>
      </c>
      <c r="G22" s="1">
        <f t="shared" si="0"/>
        <v>62000</v>
      </c>
      <c r="H22" s="1">
        <f t="shared" si="1"/>
        <v>744000</v>
      </c>
    </row>
    <row r="23" spans="1:8" ht="17.25" thickBot="1" x14ac:dyDescent="0.35">
      <c r="A23" s="5"/>
      <c r="B23" s="22">
        <v>10</v>
      </c>
      <c r="C23" s="25" t="s">
        <v>17</v>
      </c>
      <c r="D23" s="25"/>
      <c r="E23" s="1">
        <v>0.5</v>
      </c>
      <c r="F23" s="2">
        <v>124000</v>
      </c>
      <c r="G23" s="1">
        <f t="shared" si="0"/>
        <v>62000</v>
      </c>
      <c r="H23" s="1">
        <f t="shared" si="1"/>
        <v>744000</v>
      </c>
    </row>
    <row r="24" spans="1:8" ht="17.25" thickBot="1" x14ac:dyDescent="0.35">
      <c r="A24" s="5"/>
      <c r="B24" s="22">
        <v>11</v>
      </c>
      <c r="C24" s="25" t="s">
        <v>18</v>
      </c>
      <c r="D24" s="25"/>
      <c r="E24" s="1">
        <v>0.5</v>
      </c>
      <c r="F24" s="1">
        <v>114000</v>
      </c>
      <c r="G24" s="2">
        <f t="shared" si="0"/>
        <v>57000</v>
      </c>
      <c r="H24" s="1">
        <f t="shared" si="1"/>
        <v>684000</v>
      </c>
    </row>
    <row r="25" spans="1:8" ht="17.25" thickBot="1" x14ac:dyDescent="0.35">
      <c r="A25" s="5"/>
      <c r="B25" s="22">
        <v>12</v>
      </c>
      <c r="C25" s="25" t="s">
        <v>19</v>
      </c>
      <c r="D25" s="25"/>
      <c r="E25" s="1">
        <v>1</v>
      </c>
      <c r="F25" s="2">
        <v>124000</v>
      </c>
      <c r="G25" s="1">
        <f t="shared" si="0"/>
        <v>124000</v>
      </c>
      <c r="H25" s="1">
        <f t="shared" si="1"/>
        <v>1488000</v>
      </c>
    </row>
    <row r="26" spans="1:8" ht="17.25" thickBot="1" x14ac:dyDescent="0.35">
      <c r="A26" s="5"/>
      <c r="B26" s="22">
        <v>13</v>
      </c>
      <c r="C26" s="25" t="s">
        <v>20</v>
      </c>
      <c r="D26" s="25"/>
      <c r="E26" s="1">
        <v>0.75</v>
      </c>
      <c r="F26" s="2">
        <v>124000</v>
      </c>
      <c r="G26" s="1">
        <f t="shared" si="0"/>
        <v>93000</v>
      </c>
      <c r="H26" s="1">
        <f t="shared" si="1"/>
        <v>1116000</v>
      </c>
    </row>
    <row r="27" spans="1:8" ht="17.25" thickBot="1" x14ac:dyDescent="0.35">
      <c r="A27" s="5"/>
      <c r="B27" s="22">
        <v>14</v>
      </c>
      <c r="C27" s="25" t="s">
        <v>21</v>
      </c>
      <c r="D27" s="25"/>
      <c r="E27" s="1">
        <v>0.5</v>
      </c>
      <c r="F27" s="2">
        <v>124000</v>
      </c>
      <c r="G27" s="1">
        <f t="shared" si="0"/>
        <v>62000</v>
      </c>
      <c r="H27" s="1">
        <f t="shared" si="1"/>
        <v>744000</v>
      </c>
    </row>
    <row r="28" spans="1:8" ht="17.25" thickBot="1" x14ac:dyDescent="0.35">
      <c r="A28" s="5"/>
      <c r="B28" s="22">
        <v>15</v>
      </c>
      <c r="C28" s="25" t="s">
        <v>22</v>
      </c>
      <c r="D28" s="25"/>
      <c r="E28" s="1">
        <v>3</v>
      </c>
      <c r="F28" s="1">
        <v>140000</v>
      </c>
      <c r="G28" s="1">
        <f t="shared" si="0"/>
        <v>420000</v>
      </c>
      <c r="H28" s="1">
        <f t="shared" si="1"/>
        <v>5040000</v>
      </c>
    </row>
    <row r="29" spans="1:8" ht="17.25" thickBot="1" x14ac:dyDescent="0.35">
      <c r="A29" s="5"/>
      <c r="B29" s="22">
        <v>16</v>
      </c>
      <c r="C29" s="25" t="s">
        <v>23</v>
      </c>
      <c r="D29" s="25"/>
      <c r="E29" s="1">
        <v>0.5</v>
      </c>
      <c r="F29" s="2">
        <v>124000</v>
      </c>
      <c r="G29" s="1">
        <f t="shared" si="0"/>
        <v>62000</v>
      </c>
      <c r="H29" s="1">
        <f t="shared" si="1"/>
        <v>744000</v>
      </c>
    </row>
    <row r="30" spans="1:8" ht="17.25" thickBot="1" x14ac:dyDescent="0.35">
      <c r="A30" s="5"/>
      <c r="B30" s="22">
        <v>17</v>
      </c>
      <c r="C30" s="25" t="s">
        <v>24</v>
      </c>
      <c r="D30" s="25"/>
      <c r="E30" s="1">
        <v>2</v>
      </c>
      <c r="F30" s="2">
        <v>124000</v>
      </c>
      <c r="G30" s="1">
        <f t="shared" si="0"/>
        <v>248000</v>
      </c>
      <c r="H30" s="1">
        <f t="shared" si="1"/>
        <v>2976000</v>
      </c>
    </row>
    <row r="31" spans="1:8" ht="17.25" thickBot="1" x14ac:dyDescent="0.35">
      <c r="A31" s="5"/>
      <c r="B31" s="22">
        <v>18</v>
      </c>
      <c r="C31" s="25" t="s">
        <v>25</v>
      </c>
      <c r="D31" s="25"/>
      <c r="E31" s="1">
        <v>0.5</v>
      </c>
      <c r="F31" s="2">
        <v>240000</v>
      </c>
      <c r="G31" s="1">
        <f t="shared" si="0"/>
        <v>120000</v>
      </c>
      <c r="H31" s="1">
        <f t="shared" si="1"/>
        <v>1440000</v>
      </c>
    </row>
    <row r="32" spans="1:8" ht="17.25" thickBot="1" x14ac:dyDescent="0.35">
      <c r="A32" s="5"/>
      <c r="B32" s="22">
        <v>19</v>
      </c>
      <c r="C32" s="25" t="s">
        <v>4</v>
      </c>
      <c r="D32" s="25"/>
      <c r="E32" s="1">
        <v>1</v>
      </c>
      <c r="F32" s="1">
        <v>124000</v>
      </c>
      <c r="G32" s="1">
        <f t="shared" si="0"/>
        <v>124000</v>
      </c>
      <c r="H32" s="1">
        <f t="shared" si="1"/>
        <v>1488000</v>
      </c>
    </row>
    <row r="33" spans="1:8" ht="17.25" thickBot="1" x14ac:dyDescent="0.35">
      <c r="A33" s="5"/>
      <c r="B33" s="22">
        <v>20</v>
      </c>
      <c r="C33" s="25" t="s">
        <v>30</v>
      </c>
      <c r="D33" s="25"/>
      <c r="E33" s="1">
        <v>1.5</v>
      </c>
      <c r="F33" s="2">
        <v>124000</v>
      </c>
      <c r="G33" s="1">
        <f t="shared" si="0"/>
        <v>186000</v>
      </c>
      <c r="H33" s="1">
        <f t="shared" si="1"/>
        <v>2232000</v>
      </c>
    </row>
    <row r="34" spans="1:8" ht="17.25" thickBot="1" x14ac:dyDescent="0.35">
      <c r="A34" s="5"/>
      <c r="B34" s="22">
        <v>21</v>
      </c>
      <c r="C34" s="25" t="s">
        <v>41</v>
      </c>
      <c r="D34" s="25"/>
      <c r="E34" s="1">
        <v>1</v>
      </c>
      <c r="F34" s="2">
        <v>140000</v>
      </c>
      <c r="G34" s="1">
        <f t="shared" si="0"/>
        <v>140000</v>
      </c>
      <c r="H34" s="1">
        <f t="shared" si="1"/>
        <v>1680000</v>
      </c>
    </row>
    <row r="35" spans="1:8" ht="17.25" thickBot="1" x14ac:dyDescent="0.35">
      <c r="A35" s="5"/>
      <c r="B35" s="22">
        <v>22</v>
      </c>
      <c r="C35" s="25" t="s">
        <v>31</v>
      </c>
      <c r="D35" s="25"/>
      <c r="E35" s="1">
        <v>2</v>
      </c>
      <c r="F35" s="2">
        <v>124000</v>
      </c>
      <c r="G35" s="1">
        <f t="shared" si="0"/>
        <v>248000</v>
      </c>
      <c r="H35" s="1">
        <f t="shared" si="1"/>
        <v>2976000</v>
      </c>
    </row>
    <row r="36" spans="1:8" ht="23.25" customHeight="1" thickBot="1" x14ac:dyDescent="0.35">
      <c r="A36" s="5"/>
      <c r="B36" s="22">
        <v>23</v>
      </c>
      <c r="C36" s="25" t="s">
        <v>3</v>
      </c>
      <c r="D36" s="25"/>
      <c r="E36" s="1">
        <v>4.75</v>
      </c>
      <c r="F36" s="2">
        <v>124000</v>
      </c>
      <c r="G36" s="1">
        <f t="shared" si="0"/>
        <v>589000</v>
      </c>
      <c r="H36" s="1">
        <f t="shared" si="1"/>
        <v>7068000</v>
      </c>
    </row>
    <row r="37" spans="1:8" ht="17.25" thickBot="1" x14ac:dyDescent="0.35">
      <c r="A37" s="5"/>
      <c r="B37" s="22">
        <v>24</v>
      </c>
      <c r="C37" s="25" t="s">
        <v>35</v>
      </c>
      <c r="D37" s="25"/>
      <c r="E37" s="1"/>
      <c r="F37" s="2"/>
      <c r="G37" s="1" t="s">
        <v>28</v>
      </c>
      <c r="H37" s="1" t="s">
        <v>28</v>
      </c>
    </row>
    <row r="38" spans="1:8" ht="18.75" customHeight="1" thickBot="1" x14ac:dyDescent="0.35">
      <c r="A38" s="5"/>
      <c r="B38" s="22">
        <v>25</v>
      </c>
      <c r="C38" s="27" t="s">
        <v>36</v>
      </c>
      <c r="D38" s="28"/>
      <c r="E38" s="1"/>
      <c r="F38" s="2"/>
      <c r="G38" s="1" t="s">
        <v>28</v>
      </c>
      <c r="H38" s="1" t="s">
        <v>28</v>
      </c>
    </row>
    <row r="39" spans="1:8" ht="17.25" thickBot="1" x14ac:dyDescent="0.35">
      <c r="A39" s="5"/>
      <c r="B39" s="22">
        <v>26</v>
      </c>
      <c r="C39" s="29" t="s">
        <v>37</v>
      </c>
      <c r="D39" s="30"/>
      <c r="E39" s="1"/>
      <c r="F39" s="2"/>
      <c r="G39" s="1" t="s">
        <v>28</v>
      </c>
      <c r="H39" s="1" t="s">
        <v>28</v>
      </c>
    </row>
    <row r="40" spans="1:8" ht="17.25" thickBot="1" x14ac:dyDescent="0.35">
      <c r="A40" s="5"/>
      <c r="B40" s="22">
        <v>27</v>
      </c>
      <c r="C40" s="25" t="s">
        <v>38</v>
      </c>
      <c r="D40" s="25"/>
      <c r="E40" s="1"/>
      <c r="F40" s="2"/>
      <c r="G40" s="1" t="s">
        <v>28</v>
      </c>
      <c r="H40" s="1" t="s">
        <v>28</v>
      </c>
    </row>
    <row r="41" spans="1:8" ht="17.25" thickBot="1" x14ac:dyDescent="0.35">
      <c r="A41" s="5"/>
      <c r="B41" s="22">
        <v>28</v>
      </c>
      <c r="C41" s="25" t="s">
        <v>39</v>
      </c>
      <c r="D41" s="25"/>
      <c r="E41" s="1"/>
      <c r="F41" s="2"/>
      <c r="G41" s="1" t="s">
        <v>28</v>
      </c>
      <c r="H41" s="1" t="s">
        <v>28</v>
      </c>
    </row>
    <row r="42" spans="1:8" ht="20.25" customHeight="1" thickBot="1" x14ac:dyDescent="0.35">
      <c r="B42" s="23"/>
      <c r="C42" s="31" t="s">
        <v>29</v>
      </c>
      <c r="D42" s="31"/>
      <c r="E42" s="24">
        <f>SUM(E14:E41)</f>
        <v>27.25</v>
      </c>
      <c r="F42" s="7"/>
      <c r="G42" s="24">
        <f>SUM(G14:G41)</f>
        <v>3784000</v>
      </c>
      <c r="H42" s="24">
        <f>SUM(H14:H41)</f>
        <v>45408000</v>
      </c>
    </row>
    <row r="44" spans="1:8" x14ac:dyDescent="0.3">
      <c r="B44" s="26" t="s">
        <v>40</v>
      </c>
      <c r="C44" s="26"/>
      <c r="D44" s="26"/>
      <c r="E44" s="26"/>
      <c r="F44" s="26"/>
      <c r="G44" s="26"/>
      <c r="H44" s="26"/>
    </row>
    <row r="45" spans="1:8" x14ac:dyDescent="0.3">
      <c r="B45" s="6" t="s">
        <v>50</v>
      </c>
    </row>
    <row r="48" spans="1:8" x14ac:dyDescent="0.3">
      <c r="B48" s="26" t="s">
        <v>47</v>
      </c>
      <c r="C48" s="26"/>
      <c r="D48" s="26"/>
      <c r="E48" s="26"/>
      <c r="F48" s="26"/>
      <c r="G48" s="26"/>
      <c r="H48" s="26"/>
    </row>
    <row r="50" spans="2:8" x14ac:dyDescent="0.3">
      <c r="B50" s="26" t="s">
        <v>42</v>
      </c>
      <c r="C50" s="26"/>
      <c r="D50" s="26"/>
      <c r="E50" s="26"/>
      <c r="F50" s="26"/>
      <c r="G50" s="26"/>
      <c r="H50" s="26"/>
    </row>
  </sheetData>
  <mergeCells count="38">
    <mergeCell ref="C12:D12"/>
    <mergeCell ref="B44:H44"/>
    <mergeCell ref="G1:H1"/>
    <mergeCell ref="F2:H2"/>
    <mergeCell ref="F3:H3"/>
    <mergeCell ref="E4:H4"/>
    <mergeCell ref="G5:H5"/>
    <mergeCell ref="C26:D26"/>
    <mergeCell ref="C13:D13"/>
    <mergeCell ref="C14:D14"/>
    <mergeCell ref="C15:D15"/>
    <mergeCell ref="C16:D16"/>
    <mergeCell ref="C17:D17"/>
    <mergeCell ref="C20:D20"/>
    <mergeCell ref="B10:E10"/>
    <mergeCell ref="C27:D27"/>
    <mergeCell ref="B48:H48"/>
    <mergeCell ref="B50:H50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</mergeCells>
  <pageMargins left="0" right="0" top="0" bottom="0" header="0.19685039370078741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2025-11-05T06:28:11Z</cp:lastPrinted>
  <dcterms:created xsi:type="dcterms:W3CDTF">2013-12-04T08:20:31Z</dcterms:created>
  <dcterms:modified xsi:type="dcterms:W3CDTF">2025-11-10T12:48:10Z</dcterms:modified>
</cp:coreProperties>
</file>