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8" i="1" l="1"/>
  <c r="C94" i="1"/>
  <c r="C85" i="1"/>
  <c r="C81" i="1"/>
  <c r="C77" i="1"/>
  <c r="C72" i="1"/>
  <c r="C55" i="1"/>
  <c r="C45" i="1"/>
  <c r="C40" i="1"/>
  <c r="C32" i="1"/>
  <c r="C16" i="1"/>
  <c r="C30" i="1" s="1"/>
  <c r="C67" i="1" l="1"/>
  <c r="C11" i="1" s="1"/>
  <c r="C106" i="1" s="1"/>
</calcChain>
</file>

<file path=xl/sharedStrings.xml><?xml version="1.0" encoding="utf-8"?>
<sst xmlns="http://schemas.openxmlformats.org/spreadsheetml/2006/main" count="89" uniqueCount="73">
  <si>
    <t>ՀԱՄԱՅՆՔԻ ՂԵԿԱՎԱՐ`                                            Մ.  ԶԱՔԱՐՅԱՆ</t>
  </si>
  <si>
    <t xml:space="preserve">                     </t>
  </si>
  <si>
    <t>Ü²Ê²¶ÆÌ</t>
  </si>
  <si>
    <t xml:space="preserve"> Ì²Êêºð</t>
  </si>
  <si>
    <t>Ðá¹í³Í</t>
  </si>
  <si>
    <t>¶áõÙ³ñ,  Ñ³½.¹ñամ</t>
  </si>
  <si>
    <t>´ÚàôæºÆ ì²ðâ²Î²Ü Ø²ê</t>
  </si>
  <si>
    <t xml:space="preserve"> ՄԵՂՐԻԻ ՀԱՄԱՅՆՔԱՊԵՏԱՐԱՆ</t>
  </si>
  <si>
    <t>²ßË³ïáÕÝ»ñÇ ³ßË³ï³í³ñÓ»ñ ¨ Ñ³í»É³í×³ñÝ»ñ</t>
  </si>
  <si>
    <t>¾Ý»ñ·»ïÇÏ Í³é³ÛáõÃÛáõÝÝ»ñ</t>
  </si>
  <si>
    <t>ÎáÙáõÝ³É Í³é³ÛáõÃÛáõÝÝ»ñ</t>
  </si>
  <si>
    <t>Î³åÇ Í³é³ÛáõÃÛáõÝÝ»ñ,³Û¹ ÃíáõÙ`</t>
  </si>
  <si>
    <t xml:space="preserve">            Ð»é³Ëáë³ÛÇÝ í×³ñ</t>
  </si>
  <si>
    <t xml:space="preserve">            Ü³Ù³ÏÝ»ñÇ ¨ Ñ»é³·ñ»ñÇ ³é³ùáõÙ</t>
  </si>
  <si>
    <t xml:space="preserve">            ÆÝï»ñÝ»ï³ÛÇÝ Í³é³ÛáõÃÛáõÝ (6000 ¹ñ³Ù)</t>
  </si>
  <si>
    <t>²å³Ñáí³·ñ³Ï³Ý Í³Ëë»ñ</t>
  </si>
  <si>
    <t>Ü»ñùÇÝ ·áñÍáõÕáõÙÝ»ñ</t>
  </si>
  <si>
    <t>î»Õ»Ï³ïí³Ï³Ý Í³é³ÛáõÃÛáõÝÝ»ñ (գործք)</t>
  </si>
  <si>
    <t>Ընդհանուր բնույթի այլ ծառայություններ (մեք լվացում, տաքսի)</t>
  </si>
  <si>
    <t>Ø»ù»Ý³Ý»ñÇ ¨ ë³ñù. ÁÝÃ³óÇÏ Ýáñá·áõÙ ¨ å³Ñå³ÝáõÙ</t>
  </si>
  <si>
    <t>¶ñ³ë»ÝÛ³Ï³ÛÇÝ ÝÛáõÃ»ñ</t>
  </si>
  <si>
    <t>îñ³Ýëåáñï³ÛÇÝ  ÝÛáõÃ»ñ</t>
  </si>
  <si>
    <t>Î»Ýó³Õ³ÛÇÝ ¨ Ñ³Ýñ³ÛÇÝ ëÝÝ¹Ç ÝÛáõÃ»ñ</t>
  </si>
  <si>
    <t>²ÛÉ Ñ³ñÏ»ñ</t>
  </si>
  <si>
    <t>ä³ñï³¹Çñ í×³ñÝ»ñ</t>
  </si>
  <si>
    <t>ÀÜ¸²ØºÜÀ`</t>
  </si>
  <si>
    <t>ՔԿԱԳ ԳՐԱՍԵՆՅԱԿ1|3|3</t>
  </si>
  <si>
    <t>ՀԱՄԱՅՆՔԻ ՄՇԱԿ.ԱՅԼ. ԾԱԽՍԵՐ</t>
  </si>
  <si>
    <t>Ð³Ù³ÛÝùÇ Ùß³ÏáõÃ³ÛÇÝ ëåáñï³ÛÇÝ Ýå³ëïÝ»ñ µÛáõç»Çó</t>
  </si>
  <si>
    <t>Գրասենյակային նյութեր</t>
  </si>
  <si>
    <t>Հատուկ նպատակային այլ նյութեր</t>
  </si>
  <si>
    <t xml:space="preserve"> ԸՆԴ. ԲՆՈՒՅԹԻ ՀԱՆՐԱՅԻՆ ԾԱՌ./այլ դասերին չպատկանող/</t>
  </si>
  <si>
    <t>Կառավարչական ծառայություններ</t>
  </si>
  <si>
    <t>Ներկայացուցչական  ծախսեր</t>
  </si>
  <si>
    <t>Մ³ëÝ³·Çï³Ï³Ý Í³é³ÛáõÃÛáõններ</t>
  </si>
  <si>
    <t>ԱÛÉ ÁÝÃ³óÇÏ ¹ñ³Ù³ßÝáñÑ</t>
  </si>
  <si>
    <t>Հատուկ նպատակային այլ նյութեր (cement)</t>
  </si>
  <si>
    <t>Նվիրատվություններ այլ շահույթ չհետապնդող կազմակերպություններին</t>
  </si>
  <si>
    <t>Ð³Ýñ³ÛÇÝ µÝáõÛÃÇ å³ñï³¹Çñ í×³ñներ</t>
  </si>
  <si>
    <t>ԸՆԴ. ԲՆՈՒՅԹԻ ԱՅԼ ԾԱՌԱՅՈՒԹՅՈՒՆՆԵՐ</t>
  </si>
  <si>
    <t>Համակարգչային  ծառայություններ</t>
  </si>
  <si>
    <t>Ընդ. µÝáõÛÃÇ այլ ծառայություններ  /մասնագիտ. ծառայություններ/</t>
  </si>
  <si>
    <t>ՀԱՄԱՅՆՔԻ ԱՅԼ ՍՈՑ .ԾՐԱԳՐԵՐ</t>
  </si>
  <si>
    <t>ՃԱՆԱՊԱՐՀԱՅԻՆ ՏՐԱՆՍՊՈՐՏ</t>
  </si>
  <si>
    <t>ԿԲՏ-Ի  ԱՅԼ ԾԱԽՍԵՐ   (ջրամատակարարում)</t>
  </si>
  <si>
    <t>ՓՈՂՈՑՆԵՐԻ ԼՈՒՍԱՎՈՐՈՒՄ</t>
  </si>
  <si>
    <t xml:space="preserve">                                                                   ÀÜ¸²ØºÜÀ</t>
  </si>
  <si>
    <t>,,Ագարակի աñվեստի դպրոց,,   Ðà²Î</t>
  </si>
  <si>
    <t xml:space="preserve">ÀÝÃ³óÇÏ ¹ñ³Ù³ßÝáñÑ </t>
  </si>
  <si>
    <t>Ազգային նվագարանների փոխհատուցում (սուբվենցիա)</t>
  </si>
  <si>
    <t>,,Մեղրիի աñվեստի դպրոց,,   Ðà²Î</t>
  </si>
  <si>
    <t xml:space="preserve"> &lt;&lt;Ագարակի  թÇí 1 մ/Ù³ÝÏ³å³ñï»½ &gt;&gt;  Ðà²Î</t>
  </si>
  <si>
    <t xml:space="preserve"> &lt;&lt;Մեղրիի  թÇí 1 մ/Ù³ÝÏ³å³ñï»½ &gt;&gt;  Ðà²Î</t>
  </si>
  <si>
    <t>Մեղրիի մարզամշակութային կենտրոն</t>
  </si>
  <si>
    <t>êáõµëÇ¹Ç³</t>
  </si>
  <si>
    <t>,,ՄԵՂՐԻ ԲՆԱԿ. ԿՈՄ. ՏՆՏԵՍ և ԲԱՐԵԿԱՐԳ,, ՀՈԱԿ</t>
  </si>
  <si>
    <t>²Õµ³Ñ³ÝáõÃÛáõÝ</t>
  </si>
  <si>
    <t>Սուբսիդիա</t>
  </si>
  <si>
    <t>Աղբահանությունը կազմակերպելու համար` աղբահանության վճար</t>
  </si>
  <si>
    <t>ՀԱՄԱՅՆՔԻ ԲՅՈՒՋԵԻ  ՊԱՀՈՒՍՏԱՅԻՆ ՖՈՆԴ</t>
  </si>
  <si>
    <t>´ÚàôæºÆ üàÜ¸²ÚÆÜ Ø²ê</t>
  </si>
  <si>
    <t>Նախագծային ծախսեր</t>
  </si>
  <si>
    <t>Կապիտալ շինարարություն</t>
  </si>
  <si>
    <t>Վարչական սարքավորումներ</t>
  </si>
  <si>
    <t>Կապիտալ վերանորոգում</t>
  </si>
  <si>
    <t>Կապիտալ վերանորոգում(նախորդ տարվա պարտք)</t>
  </si>
  <si>
    <t>Այլ մեքենաներ և սարքավորումներ</t>
  </si>
  <si>
    <t>ÀÜ¸²ØºÜÀ Ì²Êêºð</t>
  </si>
  <si>
    <t>Հավելված 2</t>
  </si>
  <si>
    <t>Մեղրի համայնքապետարանի 2018թ.-ի բյուջեի ծախսային մաս</t>
  </si>
  <si>
    <t xml:space="preserve">  ՀՀ Սյունիքի մարզի Մեղրի համայնքապետարանի </t>
  </si>
  <si>
    <t>ավագանու 2017թ.-ի  դեկտեմբերի  26  -ի</t>
  </si>
  <si>
    <t xml:space="preserve">  թիվ   132-Ն  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</si>
</sst>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name val="Arial LatArm"/>
      <family val="2"/>
    </font>
    <font>
      <sz val="10"/>
      <name val="Arial LatArm"/>
      <family val="2"/>
    </font>
    <font>
      <b/>
      <sz val="16"/>
      <name val="Arial LatArm"/>
      <family val="2"/>
    </font>
    <font>
      <b/>
      <sz val="12"/>
      <name val="Arial LatArm"/>
      <family val="2"/>
    </font>
    <font>
      <b/>
      <sz val="14"/>
      <name val="Arial LatArm"/>
      <family val="2"/>
    </font>
    <font>
      <sz val="14"/>
      <name val="Arial LatArm"/>
      <family val="2"/>
    </font>
    <font>
      <sz val="9"/>
      <name val="Arial LatArm"/>
      <family val="2"/>
    </font>
    <font>
      <sz val="16"/>
      <name val="Arial LatArm"/>
      <family val="2"/>
    </font>
    <font>
      <b/>
      <i/>
      <sz val="12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sz val="11"/>
      <name val="Arial LatArm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5" fillId="0" borderId="3" xfId="0" applyNumberFormat="1" applyFont="1" applyBorder="1" applyAlignment="1">
      <alignment horizontal="right" wrapText="1"/>
    </xf>
    <xf numFmtId="164" fontId="13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topLeftCell="A55" workbookViewId="0">
      <selection activeCell="A106" sqref="A106"/>
    </sheetView>
  </sheetViews>
  <sheetFormatPr defaultRowHeight="15.75" x14ac:dyDescent="0.25"/>
  <cols>
    <col min="1" max="1" width="57.5703125" style="1" customWidth="1"/>
    <col min="2" max="2" width="13.85546875" style="2" customWidth="1"/>
    <col min="3" max="3" width="21" style="2" customWidth="1"/>
    <col min="4" max="255" width="9.140625" style="1"/>
    <col min="256" max="256" width="3.28515625" style="1" customWidth="1"/>
    <col min="257" max="257" width="70" style="1" customWidth="1"/>
    <col min="258" max="258" width="14.42578125" style="1" customWidth="1"/>
    <col min="259" max="259" width="25.42578125" style="1" customWidth="1"/>
    <col min="260" max="511" width="9.140625" style="1"/>
    <col min="512" max="512" width="3.28515625" style="1" customWidth="1"/>
    <col min="513" max="513" width="70" style="1" customWidth="1"/>
    <col min="514" max="514" width="14.42578125" style="1" customWidth="1"/>
    <col min="515" max="515" width="25.42578125" style="1" customWidth="1"/>
    <col min="516" max="767" width="9.140625" style="1"/>
    <col min="768" max="768" width="3.28515625" style="1" customWidth="1"/>
    <col min="769" max="769" width="70" style="1" customWidth="1"/>
    <col min="770" max="770" width="14.42578125" style="1" customWidth="1"/>
    <col min="771" max="771" width="25.42578125" style="1" customWidth="1"/>
    <col min="772" max="1023" width="9.140625" style="1"/>
    <col min="1024" max="1024" width="3.28515625" style="1" customWidth="1"/>
    <col min="1025" max="1025" width="70" style="1" customWidth="1"/>
    <col min="1026" max="1026" width="14.42578125" style="1" customWidth="1"/>
    <col min="1027" max="1027" width="25.42578125" style="1" customWidth="1"/>
    <col min="1028" max="1279" width="9.140625" style="1"/>
    <col min="1280" max="1280" width="3.28515625" style="1" customWidth="1"/>
    <col min="1281" max="1281" width="70" style="1" customWidth="1"/>
    <col min="1282" max="1282" width="14.42578125" style="1" customWidth="1"/>
    <col min="1283" max="1283" width="25.42578125" style="1" customWidth="1"/>
    <col min="1284" max="1535" width="9.140625" style="1"/>
    <col min="1536" max="1536" width="3.28515625" style="1" customWidth="1"/>
    <col min="1537" max="1537" width="70" style="1" customWidth="1"/>
    <col min="1538" max="1538" width="14.42578125" style="1" customWidth="1"/>
    <col min="1539" max="1539" width="25.42578125" style="1" customWidth="1"/>
    <col min="1540" max="1791" width="9.140625" style="1"/>
    <col min="1792" max="1792" width="3.28515625" style="1" customWidth="1"/>
    <col min="1793" max="1793" width="70" style="1" customWidth="1"/>
    <col min="1794" max="1794" width="14.42578125" style="1" customWidth="1"/>
    <col min="1795" max="1795" width="25.42578125" style="1" customWidth="1"/>
    <col min="1796" max="2047" width="9.140625" style="1"/>
    <col min="2048" max="2048" width="3.28515625" style="1" customWidth="1"/>
    <col min="2049" max="2049" width="70" style="1" customWidth="1"/>
    <col min="2050" max="2050" width="14.42578125" style="1" customWidth="1"/>
    <col min="2051" max="2051" width="25.42578125" style="1" customWidth="1"/>
    <col min="2052" max="2303" width="9.140625" style="1"/>
    <col min="2304" max="2304" width="3.28515625" style="1" customWidth="1"/>
    <col min="2305" max="2305" width="70" style="1" customWidth="1"/>
    <col min="2306" max="2306" width="14.42578125" style="1" customWidth="1"/>
    <col min="2307" max="2307" width="25.42578125" style="1" customWidth="1"/>
    <col min="2308" max="2559" width="9.140625" style="1"/>
    <col min="2560" max="2560" width="3.28515625" style="1" customWidth="1"/>
    <col min="2561" max="2561" width="70" style="1" customWidth="1"/>
    <col min="2562" max="2562" width="14.42578125" style="1" customWidth="1"/>
    <col min="2563" max="2563" width="25.42578125" style="1" customWidth="1"/>
    <col min="2564" max="2815" width="9.140625" style="1"/>
    <col min="2816" max="2816" width="3.28515625" style="1" customWidth="1"/>
    <col min="2817" max="2817" width="70" style="1" customWidth="1"/>
    <col min="2818" max="2818" width="14.42578125" style="1" customWidth="1"/>
    <col min="2819" max="2819" width="25.42578125" style="1" customWidth="1"/>
    <col min="2820" max="3071" width="9.140625" style="1"/>
    <col min="3072" max="3072" width="3.28515625" style="1" customWidth="1"/>
    <col min="3073" max="3073" width="70" style="1" customWidth="1"/>
    <col min="3074" max="3074" width="14.42578125" style="1" customWidth="1"/>
    <col min="3075" max="3075" width="25.42578125" style="1" customWidth="1"/>
    <col min="3076" max="3327" width="9.140625" style="1"/>
    <col min="3328" max="3328" width="3.28515625" style="1" customWidth="1"/>
    <col min="3329" max="3329" width="70" style="1" customWidth="1"/>
    <col min="3330" max="3330" width="14.42578125" style="1" customWidth="1"/>
    <col min="3331" max="3331" width="25.42578125" style="1" customWidth="1"/>
    <col min="3332" max="3583" width="9.140625" style="1"/>
    <col min="3584" max="3584" width="3.28515625" style="1" customWidth="1"/>
    <col min="3585" max="3585" width="70" style="1" customWidth="1"/>
    <col min="3586" max="3586" width="14.42578125" style="1" customWidth="1"/>
    <col min="3587" max="3587" width="25.42578125" style="1" customWidth="1"/>
    <col min="3588" max="3839" width="9.140625" style="1"/>
    <col min="3840" max="3840" width="3.28515625" style="1" customWidth="1"/>
    <col min="3841" max="3841" width="70" style="1" customWidth="1"/>
    <col min="3842" max="3842" width="14.42578125" style="1" customWidth="1"/>
    <col min="3843" max="3843" width="25.42578125" style="1" customWidth="1"/>
    <col min="3844" max="4095" width="9.140625" style="1"/>
    <col min="4096" max="4096" width="3.28515625" style="1" customWidth="1"/>
    <col min="4097" max="4097" width="70" style="1" customWidth="1"/>
    <col min="4098" max="4098" width="14.42578125" style="1" customWidth="1"/>
    <col min="4099" max="4099" width="25.42578125" style="1" customWidth="1"/>
    <col min="4100" max="4351" width="9.140625" style="1"/>
    <col min="4352" max="4352" width="3.28515625" style="1" customWidth="1"/>
    <col min="4353" max="4353" width="70" style="1" customWidth="1"/>
    <col min="4354" max="4354" width="14.42578125" style="1" customWidth="1"/>
    <col min="4355" max="4355" width="25.42578125" style="1" customWidth="1"/>
    <col min="4356" max="4607" width="9.140625" style="1"/>
    <col min="4608" max="4608" width="3.28515625" style="1" customWidth="1"/>
    <col min="4609" max="4609" width="70" style="1" customWidth="1"/>
    <col min="4610" max="4610" width="14.42578125" style="1" customWidth="1"/>
    <col min="4611" max="4611" width="25.42578125" style="1" customWidth="1"/>
    <col min="4612" max="4863" width="9.140625" style="1"/>
    <col min="4864" max="4864" width="3.28515625" style="1" customWidth="1"/>
    <col min="4865" max="4865" width="70" style="1" customWidth="1"/>
    <col min="4866" max="4866" width="14.42578125" style="1" customWidth="1"/>
    <col min="4867" max="4867" width="25.42578125" style="1" customWidth="1"/>
    <col min="4868" max="5119" width="9.140625" style="1"/>
    <col min="5120" max="5120" width="3.28515625" style="1" customWidth="1"/>
    <col min="5121" max="5121" width="70" style="1" customWidth="1"/>
    <col min="5122" max="5122" width="14.42578125" style="1" customWidth="1"/>
    <col min="5123" max="5123" width="25.42578125" style="1" customWidth="1"/>
    <col min="5124" max="5375" width="9.140625" style="1"/>
    <col min="5376" max="5376" width="3.28515625" style="1" customWidth="1"/>
    <col min="5377" max="5377" width="70" style="1" customWidth="1"/>
    <col min="5378" max="5378" width="14.42578125" style="1" customWidth="1"/>
    <col min="5379" max="5379" width="25.42578125" style="1" customWidth="1"/>
    <col min="5380" max="5631" width="9.140625" style="1"/>
    <col min="5632" max="5632" width="3.28515625" style="1" customWidth="1"/>
    <col min="5633" max="5633" width="70" style="1" customWidth="1"/>
    <col min="5634" max="5634" width="14.42578125" style="1" customWidth="1"/>
    <col min="5635" max="5635" width="25.42578125" style="1" customWidth="1"/>
    <col min="5636" max="5887" width="9.140625" style="1"/>
    <col min="5888" max="5888" width="3.28515625" style="1" customWidth="1"/>
    <col min="5889" max="5889" width="70" style="1" customWidth="1"/>
    <col min="5890" max="5890" width="14.42578125" style="1" customWidth="1"/>
    <col min="5891" max="5891" width="25.42578125" style="1" customWidth="1"/>
    <col min="5892" max="6143" width="9.140625" style="1"/>
    <col min="6144" max="6144" width="3.28515625" style="1" customWidth="1"/>
    <col min="6145" max="6145" width="70" style="1" customWidth="1"/>
    <col min="6146" max="6146" width="14.42578125" style="1" customWidth="1"/>
    <col min="6147" max="6147" width="25.42578125" style="1" customWidth="1"/>
    <col min="6148" max="6399" width="9.140625" style="1"/>
    <col min="6400" max="6400" width="3.28515625" style="1" customWidth="1"/>
    <col min="6401" max="6401" width="70" style="1" customWidth="1"/>
    <col min="6402" max="6402" width="14.42578125" style="1" customWidth="1"/>
    <col min="6403" max="6403" width="25.42578125" style="1" customWidth="1"/>
    <col min="6404" max="6655" width="9.140625" style="1"/>
    <col min="6656" max="6656" width="3.28515625" style="1" customWidth="1"/>
    <col min="6657" max="6657" width="70" style="1" customWidth="1"/>
    <col min="6658" max="6658" width="14.42578125" style="1" customWidth="1"/>
    <col min="6659" max="6659" width="25.42578125" style="1" customWidth="1"/>
    <col min="6660" max="6911" width="9.140625" style="1"/>
    <col min="6912" max="6912" width="3.28515625" style="1" customWidth="1"/>
    <col min="6913" max="6913" width="70" style="1" customWidth="1"/>
    <col min="6914" max="6914" width="14.42578125" style="1" customWidth="1"/>
    <col min="6915" max="6915" width="25.42578125" style="1" customWidth="1"/>
    <col min="6916" max="7167" width="9.140625" style="1"/>
    <col min="7168" max="7168" width="3.28515625" style="1" customWidth="1"/>
    <col min="7169" max="7169" width="70" style="1" customWidth="1"/>
    <col min="7170" max="7170" width="14.42578125" style="1" customWidth="1"/>
    <col min="7171" max="7171" width="25.42578125" style="1" customWidth="1"/>
    <col min="7172" max="7423" width="9.140625" style="1"/>
    <col min="7424" max="7424" width="3.28515625" style="1" customWidth="1"/>
    <col min="7425" max="7425" width="70" style="1" customWidth="1"/>
    <col min="7426" max="7426" width="14.42578125" style="1" customWidth="1"/>
    <col min="7427" max="7427" width="25.42578125" style="1" customWidth="1"/>
    <col min="7428" max="7679" width="9.140625" style="1"/>
    <col min="7680" max="7680" width="3.28515625" style="1" customWidth="1"/>
    <col min="7681" max="7681" width="70" style="1" customWidth="1"/>
    <col min="7682" max="7682" width="14.42578125" style="1" customWidth="1"/>
    <col min="7683" max="7683" width="25.42578125" style="1" customWidth="1"/>
    <col min="7684" max="7935" width="9.140625" style="1"/>
    <col min="7936" max="7936" width="3.28515625" style="1" customWidth="1"/>
    <col min="7937" max="7937" width="70" style="1" customWidth="1"/>
    <col min="7938" max="7938" width="14.42578125" style="1" customWidth="1"/>
    <col min="7939" max="7939" width="25.42578125" style="1" customWidth="1"/>
    <col min="7940" max="8191" width="9.140625" style="1"/>
    <col min="8192" max="8192" width="3.28515625" style="1" customWidth="1"/>
    <col min="8193" max="8193" width="70" style="1" customWidth="1"/>
    <col min="8194" max="8194" width="14.42578125" style="1" customWidth="1"/>
    <col min="8195" max="8195" width="25.42578125" style="1" customWidth="1"/>
    <col min="8196" max="8447" width="9.140625" style="1"/>
    <col min="8448" max="8448" width="3.28515625" style="1" customWidth="1"/>
    <col min="8449" max="8449" width="70" style="1" customWidth="1"/>
    <col min="8450" max="8450" width="14.42578125" style="1" customWidth="1"/>
    <col min="8451" max="8451" width="25.42578125" style="1" customWidth="1"/>
    <col min="8452" max="8703" width="9.140625" style="1"/>
    <col min="8704" max="8704" width="3.28515625" style="1" customWidth="1"/>
    <col min="8705" max="8705" width="70" style="1" customWidth="1"/>
    <col min="8706" max="8706" width="14.42578125" style="1" customWidth="1"/>
    <col min="8707" max="8707" width="25.42578125" style="1" customWidth="1"/>
    <col min="8708" max="8959" width="9.140625" style="1"/>
    <col min="8960" max="8960" width="3.28515625" style="1" customWidth="1"/>
    <col min="8961" max="8961" width="70" style="1" customWidth="1"/>
    <col min="8962" max="8962" width="14.42578125" style="1" customWidth="1"/>
    <col min="8963" max="8963" width="25.42578125" style="1" customWidth="1"/>
    <col min="8964" max="9215" width="9.140625" style="1"/>
    <col min="9216" max="9216" width="3.28515625" style="1" customWidth="1"/>
    <col min="9217" max="9217" width="70" style="1" customWidth="1"/>
    <col min="9218" max="9218" width="14.42578125" style="1" customWidth="1"/>
    <col min="9219" max="9219" width="25.42578125" style="1" customWidth="1"/>
    <col min="9220" max="9471" width="9.140625" style="1"/>
    <col min="9472" max="9472" width="3.28515625" style="1" customWidth="1"/>
    <col min="9473" max="9473" width="70" style="1" customWidth="1"/>
    <col min="9474" max="9474" width="14.42578125" style="1" customWidth="1"/>
    <col min="9475" max="9475" width="25.42578125" style="1" customWidth="1"/>
    <col min="9476" max="9727" width="9.140625" style="1"/>
    <col min="9728" max="9728" width="3.28515625" style="1" customWidth="1"/>
    <col min="9729" max="9729" width="70" style="1" customWidth="1"/>
    <col min="9730" max="9730" width="14.42578125" style="1" customWidth="1"/>
    <col min="9731" max="9731" width="25.42578125" style="1" customWidth="1"/>
    <col min="9732" max="9983" width="9.140625" style="1"/>
    <col min="9984" max="9984" width="3.28515625" style="1" customWidth="1"/>
    <col min="9985" max="9985" width="70" style="1" customWidth="1"/>
    <col min="9986" max="9986" width="14.42578125" style="1" customWidth="1"/>
    <col min="9987" max="9987" width="25.42578125" style="1" customWidth="1"/>
    <col min="9988" max="10239" width="9.140625" style="1"/>
    <col min="10240" max="10240" width="3.28515625" style="1" customWidth="1"/>
    <col min="10241" max="10241" width="70" style="1" customWidth="1"/>
    <col min="10242" max="10242" width="14.42578125" style="1" customWidth="1"/>
    <col min="10243" max="10243" width="25.42578125" style="1" customWidth="1"/>
    <col min="10244" max="10495" width="9.140625" style="1"/>
    <col min="10496" max="10496" width="3.28515625" style="1" customWidth="1"/>
    <col min="10497" max="10497" width="70" style="1" customWidth="1"/>
    <col min="10498" max="10498" width="14.42578125" style="1" customWidth="1"/>
    <col min="10499" max="10499" width="25.42578125" style="1" customWidth="1"/>
    <col min="10500" max="10751" width="9.140625" style="1"/>
    <col min="10752" max="10752" width="3.28515625" style="1" customWidth="1"/>
    <col min="10753" max="10753" width="70" style="1" customWidth="1"/>
    <col min="10754" max="10754" width="14.42578125" style="1" customWidth="1"/>
    <col min="10755" max="10755" width="25.42578125" style="1" customWidth="1"/>
    <col min="10756" max="11007" width="9.140625" style="1"/>
    <col min="11008" max="11008" width="3.28515625" style="1" customWidth="1"/>
    <col min="11009" max="11009" width="70" style="1" customWidth="1"/>
    <col min="11010" max="11010" width="14.42578125" style="1" customWidth="1"/>
    <col min="11011" max="11011" width="25.42578125" style="1" customWidth="1"/>
    <col min="11012" max="11263" width="9.140625" style="1"/>
    <col min="11264" max="11264" width="3.28515625" style="1" customWidth="1"/>
    <col min="11265" max="11265" width="70" style="1" customWidth="1"/>
    <col min="11266" max="11266" width="14.42578125" style="1" customWidth="1"/>
    <col min="11267" max="11267" width="25.42578125" style="1" customWidth="1"/>
    <col min="11268" max="11519" width="9.140625" style="1"/>
    <col min="11520" max="11520" width="3.28515625" style="1" customWidth="1"/>
    <col min="11521" max="11521" width="70" style="1" customWidth="1"/>
    <col min="11522" max="11522" width="14.42578125" style="1" customWidth="1"/>
    <col min="11523" max="11523" width="25.42578125" style="1" customWidth="1"/>
    <col min="11524" max="11775" width="9.140625" style="1"/>
    <col min="11776" max="11776" width="3.28515625" style="1" customWidth="1"/>
    <col min="11777" max="11777" width="70" style="1" customWidth="1"/>
    <col min="11778" max="11778" width="14.42578125" style="1" customWidth="1"/>
    <col min="11779" max="11779" width="25.42578125" style="1" customWidth="1"/>
    <col min="11780" max="12031" width="9.140625" style="1"/>
    <col min="12032" max="12032" width="3.28515625" style="1" customWidth="1"/>
    <col min="12033" max="12033" width="70" style="1" customWidth="1"/>
    <col min="12034" max="12034" width="14.42578125" style="1" customWidth="1"/>
    <col min="12035" max="12035" width="25.42578125" style="1" customWidth="1"/>
    <col min="12036" max="12287" width="9.140625" style="1"/>
    <col min="12288" max="12288" width="3.28515625" style="1" customWidth="1"/>
    <col min="12289" max="12289" width="70" style="1" customWidth="1"/>
    <col min="12290" max="12290" width="14.42578125" style="1" customWidth="1"/>
    <col min="12291" max="12291" width="25.42578125" style="1" customWidth="1"/>
    <col min="12292" max="12543" width="9.140625" style="1"/>
    <col min="12544" max="12544" width="3.28515625" style="1" customWidth="1"/>
    <col min="12545" max="12545" width="70" style="1" customWidth="1"/>
    <col min="12546" max="12546" width="14.42578125" style="1" customWidth="1"/>
    <col min="12547" max="12547" width="25.42578125" style="1" customWidth="1"/>
    <col min="12548" max="12799" width="9.140625" style="1"/>
    <col min="12800" max="12800" width="3.28515625" style="1" customWidth="1"/>
    <col min="12801" max="12801" width="70" style="1" customWidth="1"/>
    <col min="12802" max="12802" width="14.42578125" style="1" customWidth="1"/>
    <col min="12803" max="12803" width="25.42578125" style="1" customWidth="1"/>
    <col min="12804" max="13055" width="9.140625" style="1"/>
    <col min="13056" max="13056" width="3.28515625" style="1" customWidth="1"/>
    <col min="13057" max="13057" width="70" style="1" customWidth="1"/>
    <col min="13058" max="13058" width="14.42578125" style="1" customWidth="1"/>
    <col min="13059" max="13059" width="25.42578125" style="1" customWidth="1"/>
    <col min="13060" max="13311" width="9.140625" style="1"/>
    <col min="13312" max="13312" width="3.28515625" style="1" customWidth="1"/>
    <col min="13313" max="13313" width="70" style="1" customWidth="1"/>
    <col min="13314" max="13314" width="14.42578125" style="1" customWidth="1"/>
    <col min="13315" max="13315" width="25.42578125" style="1" customWidth="1"/>
    <col min="13316" max="13567" width="9.140625" style="1"/>
    <col min="13568" max="13568" width="3.28515625" style="1" customWidth="1"/>
    <col min="13569" max="13569" width="70" style="1" customWidth="1"/>
    <col min="13570" max="13570" width="14.42578125" style="1" customWidth="1"/>
    <col min="13571" max="13571" width="25.42578125" style="1" customWidth="1"/>
    <col min="13572" max="13823" width="9.140625" style="1"/>
    <col min="13824" max="13824" width="3.28515625" style="1" customWidth="1"/>
    <col min="13825" max="13825" width="70" style="1" customWidth="1"/>
    <col min="13826" max="13826" width="14.42578125" style="1" customWidth="1"/>
    <col min="13827" max="13827" width="25.42578125" style="1" customWidth="1"/>
    <col min="13828" max="14079" width="9.140625" style="1"/>
    <col min="14080" max="14080" width="3.28515625" style="1" customWidth="1"/>
    <col min="14081" max="14081" width="70" style="1" customWidth="1"/>
    <col min="14082" max="14082" width="14.42578125" style="1" customWidth="1"/>
    <col min="14083" max="14083" width="25.42578125" style="1" customWidth="1"/>
    <col min="14084" max="14335" width="9.140625" style="1"/>
    <col min="14336" max="14336" width="3.28515625" style="1" customWidth="1"/>
    <col min="14337" max="14337" width="70" style="1" customWidth="1"/>
    <col min="14338" max="14338" width="14.42578125" style="1" customWidth="1"/>
    <col min="14339" max="14339" width="25.42578125" style="1" customWidth="1"/>
    <col min="14340" max="14591" width="9.140625" style="1"/>
    <col min="14592" max="14592" width="3.28515625" style="1" customWidth="1"/>
    <col min="14593" max="14593" width="70" style="1" customWidth="1"/>
    <col min="14594" max="14594" width="14.42578125" style="1" customWidth="1"/>
    <col min="14595" max="14595" width="25.42578125" style="1" customWidth="1"/>
    <col min="14596" max="14847" width="9.140625" style="1"/>
    <col min="14848" max="14848" width="3.28515625" style="1" customWidth="1"/>
    <col min="14849" max="14849" width="70" style="1" customWidth="1"/>
    <col min="14850" max="14850" width="14.42578125" style="1" customWidth="1"/>
    <col min="14851" max="14851" width="25.42578125" style="1" customWidth="1"/>
    <col min="14852" max="15103" width="9.140625" style="1"/>
    <col min="15104" max="15104" width="3.28515625" style="1" customWidth="1"/>
    <col min="15105" max="15105" width="70" style="1" customWidth="1"/>
    <col min="15106" max="15106" width="14.42578125" style="1" customWidth="1"/>
    <col min="15107" max="15107" width="25.42578125" style="1" customWidth="1"/>
    <col min="15108" max="15359" width="9.140625" style="1"/>
    <col min="15360" max="15360" width="3.28515625" style="1" customWidth="1"/>
    <col min="15361" max="15361" width="70" style="1" customWidth="1"/>
    <col min="15362" max="15362" width="14.42578125" style="1" customWidth="1"/>
    <col min="15363" max="15363" width="25.42578125" style="1" customWidth="1"/>
    <col min="15364" max="15615" width="9.140625" style="1"/>
    <col min="15616" max="15616" width="3.28515625" style="1" customWidth="1"/>
    <col min="15617" max="15617" width="70" style="1" customWidth="1"/>
    <col min="15618" max="15618" width="14.42578125" style="1" customWidth="1"/>
    <col min="15619" max="15619" width="25.42578125" style="1" customWidth="1"/>
    <col min="15620" max="15871" width="9.140625" style="1"/>
    <col min="15872" max="15872" width="3.28515625" style="1" customWidth="1"/>
    <col min="15873" max="15873" width="70" style="1" customWidth="1"/>
    <col min="15874" max="15874" width="14.42578125" style="1" customWidth="1"/>
    <col min="15875" max="15875" width="25.42578125" style="1" customWidth="1"/>
    <col min="15876" max="16127" width="9.140625" style="1"/>
    <col min="16128" max="16128" width="3.28515625" style="1" customWidth="1"/>
    <col min="16129" max="16129" width="70" style="1" customWidth="1"/>
    <col min="16130" max="16130" width="14.42578125" style="1" customWidth="1"/>
    <col min="16131" max="16131" width="25.42578125" style="1" customWidth="1"/>
    <col min="16132" max="16384" width="9.140625" style="1"/>
  </cols>
  <sheetData>
    <row r="1" spans="1:3" x14ac:dyDescent="0.25">
      <c r="A1" s="8" t="s">
        <v>1</v>
      </c>
      <c r="B1" s="36" t="s">
        <v>68</v>
      </c>
      <c r="C1" s="36"/>
    </row>
    <row r="2" spans="1:3" ht="9" customHeight="1" x14ac:dyDescent="0.25">
      <c r="A2" s="39"/>
      <c r="B2" s="39"/>
      <c r="C2" s="39"/>
    </row>
    <row r="3" spans="1:3" x14ac:dyDescent="0.25">
      <c r="A3" s="36" t="s">
        <v>70</v>
      </c>
      <c r="B3" s="36"/>
      <c r="C3" s="36"/>
    </row>
    <row r="4" spans="1:3" x14ac:dyDescent="0.25">
      <c r="A4" s="36" t="s">
        <v>71</v>
      </c>
      <c r="B4" s="36"/>
      <c r="C4" s="36"/>
    </row>
    <row r="5" spans="1:3" x14ac:dyDescent="0.25">
      <c r="A5" s="36" t="s">
        <v>72</v>
      </c>
      <c r="B5" s="36"/>
      <c r="C5" s="36"/>
    </row>
    <row r="6" spans="1:3" x14ac:dyDescent="0.25">
      <c r="A6" s="39"/>
      <c r="B6" s="39"/>
      <c r="C6" s="39"/>
    </row>
    <row r="7" spans="1:3" ht="18.75" customHeight="1" x14ac:dyDescent="0.25">
      <c r="A7" s="9"/>
      <c r="B7" s="37" t="s">
        <v>2</v>
      </c>
      <c r="C7" s="37"/>
    </row>
    <row r="8" spans="1:3" ht="21" customHeight="1" x14ac:dyDescent="0.3">
      <c r="A8" s="38" t="s">
        <v>69</v>
      </c>
      <c r="B8" s="38"/>
      <c r="C8" s="38"/>
    </row>
    <row r="9" spans="1:3" ht="15.75" customHeight="1" x14ac:dyDescent="0.25">
      <c r="A9" s="7"/>
      <c r="B9" s="10"/>
      <c r="C9" s="10"/>
    </row>
    <row r="10" spans="1:3" ht="39.75" customHeight="1" x14ac:dyDescent="0.25">
      <c r="A10" s="11" t="s">
        <v>3</v>
      </c>
      <c r="B10" s="12" t="s">
        <v>4</v>
      </c>
      <c r="C10" s="12" t="s">
        <v>5</v>
      </c>
    </row>
    <row r="11" spans="1:3" s="3" customFormat="1" ht="20.25" x14ac:dyDescent="0.25">
      <c r="A11" s="4" t="s">
        <v>6</v>
      </c>
      <c r="B11" s="5"/>
      <c r="C11" s="6">
        <f>C30+C67+C72+C77+C81+C85+C88+C94+C96</f>
        <v>545336</v>
      </c>
    </row>
    <row r="12" spans="1:3" x14ac:dyDescent="0.25">
      <c r="A12" s="13" t="s">
        <v>7</v>
      </c>
      <c r="B12" s="14"/>
      <c r="C12" s="15"/>
    </row>
    <row r="13" spans="1:3" x14ac:dyDescent="0.25">
      <c r="A13" s="16" t="s">
        <v>8</v>
      </c>
      <c r="B13" s="17">
        <v>4111</v>
      </c>
      <c r="C13" s="18">
        <v>88000</v>
      </c>
    </row>
    <row r="14" spans="1:3" x14ac:dyDescent="0.25">
      <c r="A14" s="16" t="s">
        <v>9</v>
      </c>
      <c r="B14" s="17">
        <v>4212</v>
      </c>
      <c r="C14" s="18">
        <v>5000</v>
      </c>
    </row>
    <row r="15" spans="1:3" x14ac:dyDescent="0.25">
      <c r="A15" s="16" t="s">
        <v>10</v>
      </c>
      <c r="B15" s="17">
        <v>4213</v>
      </c>
      <c r="C15" s="18">
        <v>200</v>
      </c>
    </row>
    <row r="16" spans="1:3" x14ac:dyDescent="0.25">
      <c r="A16" s="16" t="s">
        <v>11</v>
      </c>
      <c r="B16" s="17">
        <v>4214</v>
      </c>
      <c r="C16" s="18">
        <f>C17+C18+C19</f>
        <v>1600</v>
      </c>
    </row>
    <row r="17" spans="1:3" x14ac:dyDescent="0.25">
      <c r="A17" s="16" t="s">
        <v>12</v>
      </c>
      <c r="B17" s="17"/>
      <c r="C17" s="18">
        <v>900</v>
      </c>
    </row>
    <row r="18" spans="1:3" x14ac:dyDescent="0.25">
      <c r="A18" s="16" t="s">
        <v>13</v>
      </c>
      <c r="B18" s="17"/>
      <c r="C18" s="18">
        <v>200</v>
      </c>
    </row>
    <row r="19" spans="1:3" x14ac:dyDescent="0.25">
      <c r="A19" s="16" t="s">
        <v>14</v>
      </c>
      <c r="B19" s="17"/>
      <c r="C19" s="18">
        <v>500</v>
      </c>
    </row>
    <row r="20" spans="1:3" x14ac:dyDescent="0.25">
      <c r="A20" s="16" t="s">
        <v>15</v>
      </c>
      <c r="B20" s="17">
        <v>4215</v>
      </c>
      <c r="C20" s="18">
        <v>300</v>
      </c>
    </row>
    <row r="21" spans="1:3" x14ac:dyDescent="0.25">
      <c r="A21" s="16" t="s">
        <v>16</v>
      </c>
      <c r="B21" s="17">
        <v>4221</v>
      </c>
      <c r="C21" s="18">
        <v>1200</v>
      </c>
    </row>
    <row r="22" spans="1:3" x14ac:dyDescent="0.25">
      <c r="A22" s="16" t="s">
        <v>17</v>
      </c>
      <c r="B22" s="17">
        <v>4234</v>
      </c>
      <c r="C22" s="18">
        <v>800</v>
      </c>
    </row>
    <row r="23" spans="1:3" x14ac:dyDescent="0.25">
      <c r="A23" s="16" t="s">
        <v>18</v>
      </c>
      <c r="B23" s="17">
        <v>4239</v>
      </c>
      <c r="C23" s="18">
        <v>2200</v>
      </c>
    </row>
    <row r="24" spans="1:3" x14ac:dyDescent="0.25">
      <c r="A24" s="16" t="s">
        <v>19</v>
      </c>
      <c r="B24" s="17">
        <v>4252</v>
      </c>
      <c r="C24" s="18">
        <v>1400</v>
      </c>
    </row>
    <row r="25" spans="1:3" x14ac:dyDescent="0.25">
      <c r="A25" s="16" t="s">
        <v>20</v>
      </c>
      <c r="B25" s="17">
        <v>4261</v>
      </c>
      <c r="C25" s="18">
        <v>1000</v>
      </c>
    </row>
    <row r="26" spans="1:3" x14ac:dyDescent="0.25">
      <c r="A26" s="16" t="s">
        <v>21</v>
      </c>
      <c r="B26" s="17">
        <v>4264</v>
      </c>
      <c r="C26" s="18">
        <v>1150</v>
      </c>
    </row>
    <row r="27" spans="1:3" x14ac:dyDescent="0.25">
      <c r="A27" s="16" t="s">
        <v>22</v>
      </c>
      <c r="B27" s="17">
        <v>4267</v>
      </c>
      <c r="C27" s="18">
        <v>300</v>
      </c>
    </row>
    <row r="28" spans="1:3" x14ac:dyDescent="0.25">
      <c r="A28" s="16" t="s">
        <v>23</v>
      </c>
      <c r="B28" s="17">
        <v>4822</v>
      </c>
      <c r="C28" s="18">
        <v>50</v>
      </c>
    </row>
    <row r="29" spans="1:3" x14ac:dyDescent="0.25">
      <c r="A29" s="16" t="s">
        <v>24</v>
      </c>
      <c r="B29" s="17">
        <v>4823</v>
      </c>
      <c r="C29" s="18">
        <v>50</v>
      </c>
    </row>
    <row r="30" spans="1:3" ht="18" x14ac:dyDescent="0.25">
      <c r="A30" s="19" t="s">
        <v>25</v>
      </c>
      <c r="B30" s="17"/>
      <c r="C30" s="20">
        <f>C13+C14+C15+C16+C20+C21+C22+C23+C24+C25+C26+C27+C28+C29</f>
        <v>103250</v>
      </c>
    </row>
    <row r="31" spans="1:3" ht="18" x14ac:dyDescent="0.25">
      <c r="A31" s="19"/>
      <c r="B31" s="17"/>
      <c r="C31" s="20"/>
    </row>
    <row r="32" spans="1:3" ht="18" x14ac:dyDescent="0.25">
      <c r="A32" s="21" t="s">
        <v>26</v>
      </c>
      <c r="B32" s="17"/>
      <c r="C32" s="20">
        <f>SUM(C33:C38)</f>
        <v>5357</v>
      </c>
    </row>
    <row r="33" spans="1:3" ht="18" x14ac:dyDescent="0.25">
      <c r="A33" s="16" t="s">
        <v>8</v>
      </c>
      <c r="B33" s="17">
        <v>4111</v>
      </c>
      <c r="C33" s="22">
        <v>5142</v>
      </c>
    </row>
    <row r="34" spans="1:3" ht="18" x14ac:dyDescent="0.25">
      <c r="A34" s="16" t="s">
        <v>9</v>
      </c>
      <c r="B34" s="17">
        <v>4212</v>
      </c>
      <c r="C34" s="22">
        <v>20</v>
      </c>
    </row>
    <row r="35" spans="1:3" ht="18" x14ac:dyDescent="0.25">
      <c r="A35" s="16" t="s">
        <v>11</v>
      </c>
      <c r="B35" s="17">
        <v>4214</v>
      </c>
      <c r="C35" s="22">
        <v>90</v>
      </c>
    </row>
    <row r="36" spans="1:3" ht="18" x14ac:dyDescent="0.25">
      <c r="A36" s="16" t="s">
        <v>16</v>
      </c>
      <c r="B36" s="17">
        <v>4221</v>
      </c>
      <c r="C36" s="22">
        <v>45</v>
      </c>
    </row>
    <row r="37" spans="1:3" ht="18" x14ac:dyDescent="0.25">
      <c r="A37" s="16" t="s">
        <v>20</v>
      </c>
      <c r="B37" s="17">
        <v>4261</v>
      </c>
      <c r="C37" s="22">
        <v>50</v>
      </c>
    </row>
    <row r="38" spans="1:3" ht="18" x14ac:dyDescent="0.25">
      <c r="A38" s="16" t="s">
        <v>22</v>
      </c>
      <c r="B38" s="17">
        <v>4267</v>
      </c>
      <c r="C38" s="22">
        <v>10</v>
      </c>
    </row>
    <row r="39" spans="1:3" ht="14.25" customHeight="1" x14ac:dyDescent="0.25">
      <c r="A39" s="16"/>
      <c r="B39" s="17"/>
      <c r="C39" s="18"/>
    </row>
    <row r="40" spans="1:3" ht="18" x14ac:dyDescent="0.25">
      <c r="A40" s="21" t="s">
        <v>27</v>
      </c>
      <c r="B40" s="17"/>
      <c r="C40" s="20">
        <f>SUM(C41:C43)</f>
        <v>5050</v>
      </c>
    </row>
    <row r="41" spans="1:3" ht="18" x14ac:dyDescent="0.25">
      <c r="A41" s="16" t="s">
        <v>28</v>
      </c>
      <c r="B41" s="17">
        <v>4727</v>
      </c>
      <c r="C41" s="22">
        <v>3000</v>
      </c>
    </row>
    <row r="42" spans="1:3" ht="18" x14ac:dyDescent="0.25">
      <c r="A42" s="16" t="s">
        <v>29</v>
      </c>
      <c r="B42" s="17">
        <v>4261</v>
      </c>
      <c r="C42" s="22">
        <v>400</v>
      </c>
    </row>
    <row r="43" spans="1:3" ht="18" x14ac:dyDescent="0.25">
      <c r="A43" s="16" t="s">
        <v>30</v>
      </c>
      <c r="B43" s="17">
        <v>4269</v>
      </c>
      <c r="C43" s="22">
        <v>1650</v>
      </c>
    </row>
    <row r="44" spans="1:3" ht="18" x14ac:dyDescent="0.25">
      <c r="A44" s="16"/>
      <c r="B44" s="17"/>
      <c r="C44" s="22"/>
    </row>
    <row r="45" spans="1:3" ht="26.25" x14ac:dyDescent="0.25">
      <c r="A45" s="23" t="s">
        <v>31</v>
      </c>
      <c r="B45" s="17"/>
      <c r="C45" s="20">
        <f>SUM(C46:C53)</f>
        <v>10870</v>
      </c>
    </row>
    <row r="46" spans="1:3" ht="18" x14ac:dyDescent="0.25">
      <c r="A46" s="16" t="s">
        <v>9</v>
      </c>
      <c r="B46" s="17">
        <v>4212</v>
      </c>
      <c r="C46" s="22">
        <v>0</v>
      </c>
    </row>
    <row r="47" spans="1:3" ht="18" x14ac:dyDescent="0.25">
      <c r="A47" s="16" t="s">
        <v>32</v>
      </c>
      <c r="B47" s="17">
        <v>4235</v>
      </c>
      <c r="C47" s="22">
        <v>100</v>
      </c>
    </row>
    <row r="48" spans="1:3" ht="18" x14ac:dyDescent="0.25">
      <c r="A48" s="16" t="s">
        <v>33</v>
      </c>
      <c r="B48" s="17">
        <v>4237</v>
      </c>
      <c r="C48" s="22">
        <v>2370</v>
      </c>
    </row>
    <row r="49" spans="1:3" ht="18" x14ac:dyDescent="0.25">
      <c r="A49" s="16" t="s">
        <v>34</v>
      </c>
      <c r="B49" s="17">
        <v>4241</v>
      </c>
      <c r="C49" s="22">
        <v>2950</v>
      </c>
    </row>
    <row r="50" spans="1:3" ht="18" x14ac:dyDescent="0.25">
      <c r="A50" s="16" t="s">
        <v>35</v>
      </c>
      <c r="B50" s="17">
        <v>4639</v>
      </c>
      <c r="C50" s="22">
        <v>0</v>
      </c>
    </row>
    <row r="51" spans="1:3" ht="18" x14ac:dyDescent="0.25">
      <c r="A51" s="16" t="s">
        <v>36</v>
      </c>
      <c r="B51" s="17">
        <v>4269</v>
      </c>
      <c r="C51" s="22">
        <v>5000</v>
      </c>
    </row>
    <row r="52" spans="1:3" ht="26.25" x14ac:dyDescent="0.25">
      <c r="A52" s="16" t="s">
        <v>37</v>
      </c>
      <c r="B52" s="17">
        <v>4819</v>
      </c>
      <c r="C52" s="22">
        <v>300</v>
      </c>
    </row>
    <row r="53" spans="1:3" ht="18" x14ac:dyDescent="0.25">
      <c r="A53" s="16" t="s">
        <v>38</v>
      </c>
      <c r="B53" s="17">
        <v>4823</v>
      </c>
      <c r="C53" s="22">
        <v>150</v>
      </c>
    </row>
    <row r="54" spans="1:3" ht="15.75" customHeight="1" x14ac:dyDescent="0.25">
      <c r="A54" s="16"/>
      <c r="B54" s="17"/>
      <c r="C54" s="22"/>
    </row>
    <row r="55" spans="1:3" ht="18" x14ac:dyDescent="0.25">
      <c r="A55" s="21" t="s">
        <v>39</v>
      </c>
      <c r="B55" s="17"/>
      <c r="C55" s="20">
        <f>C56+C57</f>
        <v>1340</v>
      </c>
    </row>
    <row r="56" spans="1:3" ht="18" x14ac:dyDescent="0.25">
      <c r="A56" s="16" t="s">
        <v>40</v>
      </c>
      <c r="B56" s="17">
        <v>4232</v>
      </c>
      <c r="C56" s="22">
        <v>1300</v>
      </c>
    </row>
    <row r="57" spans="1:3" ht="26.25" x14ac:dyDescent="0.25">
      <c r="A57" s="16" t="s">
        <v>41</v>
      </c>
      <c r="B57" s="17">
        <v>4241</v>
      </c>
      <c r="C57" s="22">
        <v>40</v>
      </c>
    </row>
    <row r="58" spans="1:3" ht="18" x14ac:dyDescent="0.25">
      <c r="A58" s="16"/>
      <c r="B58" s="17"/>
      <c r="C58" s="22"/>
    </row>
    <row r="59" spans="1:3" ht="18" x14ac:dyDescent="0.25">
      <c r="A59" s="23" t="s">
        <v>42</v>
      </c>
      <c r="B59" s="17">
        <v>4729</v>
      </c>
      <c r="C59" s="20">
        <v>3000</v>
      </c>
    </row>
    <row r="60" spans="1:3" ht="18" x14ac:dyDescent="0.25">
      <c r="A60" s="23"/>
      <c r="B60" s="17"/>
      <c r="C60" s="22"/>
    </row>
    <row r="61" spans="1:3" ht="18" x14ac:dyDescent="0.25">
      <c r="A61" s="23" t="s">
        <v>43</v>
      </c>
      <c r="B61" s="17">
        <v>4239</v>
      </c>
      <c r="C61" s="22">
        <v>20000</v>
      </c>
    </row>
    <row r="62" spans="1:3" ht="18" x14ac:dyDescent="0.25">
      <c r="A62" s="23"/>
      <c r="B62" s="17"/>
      <c r="C62" s="22"/>
    </row>
    <row r="63" spans="1:3" ht="18" x14ac:dyDescent="0.25">
      <c r="A63" s="23" t="s">
        <v>44</v>
      </c>
      <c r="B63" s="17">
        <v>4213</v>
      </c>
      <c r="C63" s="20">
        <v>100</v>
      </c>
    </row>
    <row r="64" spans="1:3" ht="18" x14ac:dyDescent="0.25">
      <c r="A64" s="16"/>
      <c r="B64" s="17"/>
      <c r="C64" s="22"/>
    </row>
    <row r="65" spans="1:3" ht="18" x14ac:dyDescent="0.25">
      <c r="A65" s="23" t="s">
        <v>45</v>
      </c>
      <c r="B65" s="17">
        <v>4212</v>
      </c>
      <c r="C65" s="20">
        <v>6000</v>
      </c>
    </row>
    <row r="66" spans="1:3" ht="17.25" customHeight="1" x14ac:dyDescent="0.25">
      <c r="A66" s="23"/>
      <c r="B66" s="17"/>
      <c r="C66" s="20"/>
    </row>
    <row r="67" spans="1:3" ht="22.5" customHeight="1" x14ac:dyDescent="0.25">
      <c r="A67" s="24" t="s">
        <v>46</v>
      </c>
      <c r="B67" s="17"/>
      <c r="C67" s="25">
        <f>C32+C40+C45+C55+C59+C61+C63+C65</f>
        <v>51717</v>
      </c>
    </row>
    <row r="68" spans="1:3" ht="18" x14ac:dyDescent="0.25">
      <c r="A68" s="24"/>
      <c r="B68" s="17"/>
      <c r="C68" s="25"/>
    </row>
    <row r="69" spans="1:3" x14ac:dyDescent="0.25">
      <c r="A69" s="13" t="s">
        <v>47</v>
      </c>
      <c r="B69" s="17"/>
      <c r="C69" s="26"/>
    </row>
    <row r="70" spans="1:3" ht="18" x14ac:dyDescent="0.25">
      <c r="A70" s="16" t="s">
        <v>48</v>
      </c>
      <c r="B70" s="17">
        <v>4637</v>
      </c>
      <c r="C70" s="22">
        <v>39146</v>
      </c>
    </row>
    <row r="71" spans="1:3" ht="18" x14ac:dyDescent="0.25">
      <c r="A71" s="16" t="s">
        <v>49</v>
      </c>
      <c r="B71" s="17">
        <v>4637</v>
      </c>
      <c r="C71" s="22">
        <v>3734</v>
      </c>
    </row>
    <row r="72" spans="1:3" ht="18" x14ac:dyDescent="0.25">
      <c r="A72" s="19" t="s">
        <v>25</v>
      </c>
      <c r="B72" s="17"/>
      <c r="C72" s="20">
        <f>C70+C71</f>
        <v>42880</v>
      </c>
    </row>
    <row r="73" spans="1:3" ht="18" x14ac:dyDescent="0.25">
      <c r="A73" s="19"/>
      <c r="B73" s="17"/>
      <c r="C73" s="20"/>
    </row>
    <row r="74" spans="1:3" x14ac:dyDescent="0.25">
      <c r="A74" s="13" t="s">
        <v>50</v>
      </c>
      <c r="B74" s="17"/>
      <c r="C74" s="26"/>
    </row>
    <row r="75" spans="1:3" ht="18" x14ac:dyDescent="0.25">
      <c r="A75" s="16" t="s">
        <v>48</v>
      </c>
      <c r="B75" s="17">
        <v>4637</v>
      </c>
      <c r="C75" s="22">
        <v>24122</v>
      </c>
    </row>
    <row r="76" spans="1:3" ht="18" x14ac:dyDescent="0.25">
      <c r="A76" s="16" t="s">
        <v>49</v>
      </c>
      <c r="B76" s="17">
        <v>4637</v>
      </c>
      <c r="C76" s="22">
        <v>1867</v>
      </c>
    </row>
    <row r="77" spans="1:3" ht="18" x14ac:dyDescent="0.25">
      <c r="A77" s="19" t="s">
        <v>25</v>
      </c>
      <c r="B77" s="17"/>
      <c r="C77" s="20">
        <f>C75+C76</f>
        <v>25989</v>
      </c>
    </row>
    <row r="78" spans="1:3" ht="18" x14ac:dyDescent="0.25">
      <c r="A78" s="19"/>
      <c r="B78" s="17"/>
      <c r="C78" s="20"/>
    </row>
    <row r="79" spans="1:3" ht="31.5" x14ac:dyDescent="0.25">
      <c r="A79" s="13" t="s">
        <v>51</v>
      </c>
      <c r="B79" s="24"/>
      <c r="C79" s="20"/>
    </row>
    <row r="80" spans="1:3" x14ac:dyDescent="0.25">
      <c r="A80" s="16" t="s">
        <v>48</v>
      </c>
      <c r="B80" s="17">
        <v>4637</v>
      </c>
      <c r="C80" s="18">
        <v>63750</v>
      </c>
    </row>
    <row r="81" spans="1:3" ht="18" x14ac:dyDescent="0.25">
      <c r="A81" s="19" t="s">
        <v>25</v>
      </c>
      <c r="B81" s="17"/>
      <c r="C81" s="20">
        <f>C80</f>
        <v>63750</v>
      </c>
    </row>
    <row r="82" spans="1:3" ht="18" x14ac:dyDescent="0.25">
      <c r="A82" s="19"/>
      <c r="B82" s="17"/>
      <c r="C82" s="20"/>
    </row>
    <row r="83" spans="1:3" ht="18" x14ac:dyDescent="0.25">
      <c r="A83" s="13" t="s">
        <v>52</v>
      </c>
      <c r="B83" s="24"/>
      <c r="C83" s="20"/>
    </row>
    <row r="84" spans="1:3" x14ac:dyDescent="0.25">
      <c r="A84" s="16" t="s">
        <v>48</v>
      </c>
      <c r="B84" s="17">
        <v>4637</v>
      </c>
      <c r="C84" s="18">
        <v>60050</v>
      </c>
    </row>
    <row r="85" spans="1:3" ht="18" x14ac:dyDescent="0.25">
      <c r="A85" s="19" t="s">
        <v>25</v>
      </c>
      <c r="B85" s="17"/>
      <c r="C85" s="20">
        <f>C84</f>
        <v>60050</v>
      </c>
    </row>
    <row r="86" spans="1:3" ht="18" x14ac:dyDescent="0.25">
      <c r="A86" s="19"/>
      <c r="B86" s="17"/>
      <c r="C86" s="20"/>
    </row>
    <row r="87" spans="1:3" ht="18" x14ac:dyDescent="0.25">
      <c r="A87" s="13" t="s">
        <v>53</v>
      </c>
      <c r="B87" s="17"/>
      <c r="C87" s="20"/>
    </row>
    <row r="88" spans="1:3" ht="18" x14ac:dyDescent="0.25">
      <c r="A88" s="16" t="s">
        <v>54</v>
      </c>
      <c r="B88" s="17">
        <v>4511</v>
      </c>
      <c r="C88" s="20">
        <v>21000</v>
      </c>
    </row>
    <row r="89" spans="1:3" ht="18" x14ac:dyDescent="0.25">
      <c r="A89" s="13"/>
      <c r="B89" s="17"/>
      <c r="C89" s="20"/>
    </row>
    <row r="90" spans="1:3" ht="31.5" x14ac:dyDescent="0.25">
      <c r="A90" s="13" t="s">
        <v>55</v>
      </c>
      <c r="B90" s="17"/>
      <c r="C90" s="20"/>
    </row>
    <row r="91" spans="1:3" ht="18" x14ac:dyDescent="0.25">
      <c r="A91" s="16" t="s">
        <v>56</v>
      </c>
      <c r="B91" s="17">
        <v>4511</v>
      </c>
      <c r="C91" s="22">
        <v>150000</v>
      </c>
    </row>
    <row r="92" spans="1:3" ht="18" x14ac:dyDescent="0.25">
      <c r="A92" s="16" t="s">
        <v>57</v>
      </c>
      <c r="B92" s="17">
        <v>4511</v>
      </c>
      <c r="C92" s="22"/>
    </row>
    <row r="93" spans="1:3" ht="26.25" x14ac:dyDescent="0.25">
      <c r="A93" s="16" t="s">
        <v>58</v>
      </c>
      <c r="B93" s="17">
        <v>4511</v>
      </c>
      <c r="C93" s="22"/>
    </row>
    <row r="94" spans="1:3" ht="18" x14ac:dyDescent="0.25">
      <c r="A94" s="19" t="s">
        <v>25</v>
      </c>
      <c r="B94" s="17"/>
      <c r="C94" s="20">
        <f>C91+C92+C93</f>
        <v>150000</v>
      </c>
    </row>
    <row r="95" spans="1:3" ht="18" x14ac:dyDescent="0.25">
      <c r="A95" s="27"/>
      <c r="B95" s="17"/>
      <c r="C95" s="20"/>
    </row>
    <row r="96" spans="1:3" ht="18" x14ac:dyDescent="0.25">
      <c r="A96" s="23" t="s">
        <v>59</v>
      </c>
      <c r="B96" s="17">
        <v>4891</v>
      </c>
      <c r="C96" s="20">
        <v>26700</v>
      </c>
    </row>
    <row r="97" spans="1:3" ht="18" x14ac:dyDescent="0.25">
      <c r="A97" s="27"/>
      <c r="B97" s="17"/>
      <c r="C97" s="20"/>
    </row>
    <row r="98" spans="1:3" ht="18" x14ac:dyDescent="0.25">
      <c r="A98" s="24" t="s">
        <v>60</v>
      </c>
      <c r="B98" s="17"/>
      <c r="C98" s="28">
        <f>C100+C101+C102+C103+C104+C105</f>
        <v>91524</v>
      </c>
    </row>
    <row r="99" spans="1:3" x14ac:dyDescent="0.25">
      <c r="A99" s="29"/>
      <c r="B99" s="17"/>
      <c r="C99" s="30"/>
    </row>
    <row r="100" spans="1:3" x14ac:dyDescent="0.25">
      <c r="A100" s="29" t="s">
        <v>61</v>
      </c>
      <c r="B100" s="17">
        <v>5134</v>
      </c>
      <c r="C100" s="31">
        <v>1000</v>
      </c>
    </row>
    <row r="101" spans="1:3" x14ac:dyDescent="0.25">
      <c r="A101" s="29" t="s">
        <v>62</v>
      </c>
      <c r="B101" s="17">
        <v>5112</v>
      </c>
      <c r="C101" s="31">
        <v>16134</v>
      </c>
    </row>
    <row r="102" spans="1:3" x14ac:dyDescent="0.25">
      <c r="A102" s="29" t="s">
        <v>63</v>
      </c>
      <c r="B102" s="17">
        <v>5122</v>
      </c>
      <c r="C102" s="31">
        <v>18040</v>
      </c>
    </row>
    <row r="103" spans="1:3" x14ac:dyDescent="0.25">
      <c r="A103" s="29" t="s">
        <v>64</v>
      </c>
      <c r="B103" s="17">
        <v>5113</v>
      </c>
      <c r="C103" s="31">
        <v>46094.89</v>
      </c>
    </row>
    <row r="104" spans="1:3" x14ac:dyDescent="0.25">
      <c r="A104" s="29" t="s">
        <v>65</v>
      </c>
      <c r="B104" s="17">
        <v>5113</v>
      </c>
      <c r="C104" s="31">
        <v>2255.11</v>
      </c>
    </row>
    <row r="105" spans="1:3" x14ac:dyDescent="0.25">
      <c r="A105" s="29" t="s">
        <v>66</v>
      </c>
      <c r="B105" s="17">
        <v>5129</v>
      </c>
      <c r="C105" s="31">
        <v>8000</v>
      </c>
    </row>
    <row r="106" spans="1:3" ht="18" x14ac:dyDescent="0.25">
      <c r="A106" s="32" t="s">
        <v>67</v>
      </c>
      <c r="B106" s="33"/>
      <c r="C106" s="34">
        <f>C11+C98</f>
        <v>636860</v>
      </c>
    </row>
    <row r="110" spans="1:3" ht="18" x14ac:dyDescent="0.25">
      <c r="A110" s="35" t="s">
        <v>0</v>
      </c>
      <c r="B110" s="35"/>
      <c r="C110" s="35"/>
    </row>
  </sheetData>
  <mergeCells count="9">
    <mergeCell ref="A110:C110"/>
    <mergeCell ref="B1:C1"/>
    <mergeCell ref="B7:C7"/>
    <mergeCell ref="A8:C8"/>
    <mergeCell ref="A2:C2"/>
    <mergeCell ref="A3:C3"/>
    <mergeCell ref="A4:C4"/>
    <mergeCell ref="A5:C5"/>
    <mergeCell ref="A6:C6"/>
  </mergeCells>
  <pageMargins left="0.5" right="0.2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2017-12-26T10:28:13Z</dcterms:modified>
</cp:coreProperties>
</file>