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2024 Մեղրի" sheetId="18" r:id="rId1"/>
  </sheets>
  <calcPr calcId="144525"/>
</workbook>
</file>

<file path=xl/calcChain.xml><?xml version="1.0" encoding="utf-8"?>
<calcChain xmlns="http://schemas.openxmlformats.org/spreadsheetml/2006/main">
  <c r="E42" i="18" l="1"/>
  <c r="H10" i="18" s="1"/>
  <c r="F69" i="18"/>
  <c r="E69" i="18"/>
  <c r="G60" i="18" s="1"/>
  <c r="G68" i="18"/>
  <c r="H68" i="18" s="1"/>
  <c r="G67" i="18"/>
  <c r="H67" i="18" s="1"/>
  <c r="G66" i="18"/>
  <c r="H66" i="18" s="1"/>
  <c r="G65" i="18"/>
  <c r="H65" i="18" s="1"/>
  <c r="G64" i="18"/>
  <c r="H64" i="18" s="1"/>
  <c r="G63" i="18"/>
  <c r="H63" i="18" s="1"/>
  <c r="H69" i="18" l="1"/>
  <c r="G69" i="18"/>
  <c r="G28" i="18"/>
  <c r="H28" i="18" s="1"/>
  <c r="G29" i="18"/>
  <c r="H29" i="18" s="1"/>
  <c r="G30" i="18"/>
  <c r="H30" i="18" s="1"/>
  <c r="G31" i="18"/>
  <c r="H31" i="18" s="1"/>
  <c r="G32" i="18"/>
  <c r="H32" i="18" s="1"/>
  <c r="G33" i="18"/>
  <c r="H33" i="18" s="1"/>
  <c r="G34" i="18"/>
  <c r="H34" i="18" s="1"/>
  <c r="G35" i="18"/>
  <c r="H35" i="18" s="1"/>
  <c r="G27" i="18"/>
  <c r="H27" i="18" s="1"/>
  <c r="G19" i="18"/>
  <c r="H19" i="18" s="1"/>
  <c r="G18" i="18"/>
  <c r="H18" i="18" s="1"/>
  <c r="G17" i="18"/>
  <c r="H17" i="18" s="1"/>
  <c r="G16" i="18"/>
  <c r="H16" i="18" s="1"/>
  <c r="G20" i="18"/>
  <c r="H20" i="18" s="1"/>
  <c r="G21" i="18"/>
  <c r="H21" i="18" s="1"/>
  <c r="G22" i="18"/>
  <c r="H22" i="18" s="1"/>
  <c r="G23" i="18"/>
  <c r="H23" i="18" s="1"/>
  <c r="G24" i="18"/>
  <c r="H24" i="18" s="1"/>
  <c r="G25" i="18"/>
  <c r="H25" i="18" s="1"/>
  <c r="G26" i="18"/>
  <c r="H26" i="18" s="1"/>
  <c r="G15" i="18" l="1"/>
  <c r="H15" i="18" s="1"/>
  <c r="G14" i="18"/>
  <c r="G13" i="18"/>
  <c r="H13" i="18" s="1"/>
  <c r="H14" i="18" l="1"/>
  <c r="H42" i="18" s="1"/>
  <c r="G42" i="18"/>
</calcChain>
</file>

<file path=xl/sharedStrings.xml><?xml version="1.0" encoding="utf-8"?>
<sst xmlns="http://schemas.openxmlformats.org/spreadsheetml/2006/main" count="89" uniqueCount="65">
  <si>
    <t>Տնօրեն</t>
  </si>
  <si>
    <t>Հաշվապահ</t>
  </si>
  <si>
    <t>Գործավար</t>
  </si>
  <si>
    <t>Հավաքարար</t>
  </si>
  <si>
    <t>Բուժքույր</t>
  </si>
  <si>
    <t xml:space="preserve">ՄԵՂՐԻ ՀԱՄԱՅՆՔԻ ՂԵԿԱՎԱՐ </t>
  </si>
  <si>
    <t>Մեղրի համայնքի  ավագանու</t>
  </si>
  <si>
    <t xml:space="preserve">         ՀՀ    Սյունիքի  մարզի</t>
  </si>
  <si>
    <t>հ/հ</t>
  </si>
  <si>
    <t>Հաստիքներիի անվանումը</t>
  </si>
  <si>
    <t>Տնօրենի տեղակալ գեղարվեստ. գծով</t>
  </si>
  <si>
    <t>Տնօրենի տեղակալ գրադարանի գծով</t>
  </si>
  <si>
    <t>Մեթոդիստ</t>
  </si>
  <si>
    <t>Դրույք</t>
  </si>
  <si>
    <t>Կազմակերպիչ</t>
  </si>
  <si>
    <t>Երգի խմբակի ղեկավար</t>
  </si>
  <si>
    <t>Լրագրության խմբակի ղեկավար</t>
  </si>
  <si>
    <t>Թատերական խմբակի ղեկավար</t>
  </si>
  <si>
    <t>Ձեռագործության խմբակի ղեկավար</t>
  </si>
  <si>
    <t>Հնչյունային օպերատոր</t>
  </si>
  <si>
    <t>Խմբավար</t>
  </si>
  <si>
    <t>Երգչախմբի նվագակցող</t>
  </si>
  <si>
    <t>Գրադարանավար</t>
  </si>
  <si>
    <t>Հասարակայն-ն կապ.հետ մասն-տ</t>
  </si>
  <si>
    <t>Մարզական խմբակի ղեկավար</t>
  </si>
  <si>
    <t>Ազատ ոճի ըմբշմ.խմբակի ղեկավար</t>
  </si>
  <si>
    <t xml:space="preserve"> Հավելված 1</t>
  </si>
  <si>
    <t xml:space="preserve">2. Հաստիքացուցակ  և  պաշտոնային  դրույքաչափերը`  </t>
  </si>
  <si>
    <t>գործարքային</t>
  </si>
  <si>
    <t>Ը Ն Դ Ա Մ Ե Ն Ը</t>
  </si>
  <si>
    <t xml:space="preserve">Տնտեսվար </t>
  </si>
  <si>
    <t xml:space="preserve">Հսկիչ </t>
  </si>
  <si>
    <t>Դրույքա չափը</t>
  </si>
  <si>
    <t>Ամսական աշխատա վարձ</t>
  </si>
  <si>
    <t>Ընդամենը տարեկան աշխատավարձ. ֆոնդ</t>
  </si>
  <si>
    <t>ստացված հասույթի 60%, իսկ 40 և ավելի սան ունենալու պարագայում 65%</t>
  </si>
  <si>
    <t>Պարի խմբակի ղեկավար*</t>
  </si>
  <si>
    <t>Նկարչության խմբակի ղեկավար*</t>
  </si>
  <si>
    <t>Կավագործության խմբակի ղեկավար*</t>
  </si>
  <si>
    <t>Կար ու ձևի խմբակի ղեկավար*</t>
  </si>
  <si>
    <t>Գորգագործության խմբակ*</t>
  </si>
  <si>
    <t>Տիկնիկագործության խմբակ*</t>
  </si>
  <si>
    <t xml:space="preserve">*Ամսական աշխատավարձի չափը սահմանվում է վճարովի ծառայությունների մատուցումից </t>
  </si>
  <si>
    <t xml:space="preserve"> Հավելված 1.1</t>
  </si>
  <si>
    <t>1. Աշխատակիցների   թվաքանակը`  8</t>
  </si>
  <si>
    <t xml:space="preserve">2. Հաստիքացուցակ  և  աշխատավարձի միջինացված չափ`  </t>
  </si>
  <si>
    <t>Խմբակներիի անվանումը</t>
  </si>
  <si>
    <t>Կանխատեսվող աշխ-ձի միջինացված չափը</t>
  </si>
  <si>
    <t>Ամսական կանխատեսվող աշխատավարձ</t>
  </si>
  <si>
    <t>Ընդամենը տարեկան կանխատեսվող աշխատավարձ. ֆոնդ</t>
  </si>
  <si>
    <t>Հատիքի միա վոր</t>
  </si>
  <si>
    <t>Տնտեսվար</t>
  </si>
  <si>
    <t>Ը Ն Դ Ա Մ Ե Ն Ը՝       54 438 000 ԴՐԱՄ</t>
  </si>
  <si>
    <t>1. Աշխատակիցների   թվաքանակը`  43</t>
  </si>
  <si>
    <t>Տնօրենի ժ/պ                                             /  Ա․Հովակիմյան</t>
  </si>
  <si>
    <t>Հաշվապահ՝                                               /Ա. Ստեփանյան</t>
  </si>
  <si>
    <r>
      <t xml:space="preserve">                   </t>
    </r>
    <r>
      <rPr>
        <i/>
        <sz val="11"/>
        <color theme="1"/>
        <rFont val="GHEA Grapalat"/>
        <family val="3"/>
      </rPr>
      <t>Խ. ԱՆԴՐԵԱՍՅԱՆ</t>
    </r>
  </si>
  <si>
    <t xml:space="preserve">                         2024թ. դեկտեմբերի  - ի  N   Ա որոշման</t>
  </si>
  <si>
    <t xml:space="preserve">ԱՇԽԱՏՈՂՆԵՐԻ ԹՎԱՔԱՆԱԿԸ, ՀԱՍՏԻՔԱՑՈՒՑԱԿԸ ԵՎ ՊԱՇՏՈՆԱՅԻՆ ԴՐՈՒՅՔԱՉԱՓԵՐԸ   2025Թ.                                   </t>
  </si>
  <si>
    <t xml:space="preserve">                                 «Մեղրիի Մարզամշակութային կենտրոն» ՀՈԱԿ </t>
  </si>
  <si>
    <t>դրամ</t>
  </si>
  <si>
    <r>
      <t xml:space="preserve">                     </t>
    </r>
    <r>
      <rPr>
        <i/>
        <sz val="11"/>
        <color theme="1"/>
        <rFont val="GHEA Grapalat"/>
        <family val="3"/>
      </rPr>
      <t>Խ. ԱՆԴՐԵԱՍՅԱՆ</t>
    </r>
  </si>
  <si>
    <t xml:space="preserve">                          2024թ. դեկտեմբերի   -ի N   Ա որոշման</t>
  </si>
  <si>
    <t xml:space="preserve">                 ԳՈՐԾԱՐՔԱՅԻՆ ՀԱՍՏԻՔՆԵՐԻ ՀԱՄԱՐ ԿԱՆԽԱՏԵՍՎՈՂ</t>
  </si>
  <si>
    <t>ՀԱՍՏԻՔԱՅԻՆ ՑՈՒՑԱԿ, ԱՇԽԱՏԱՎԱՐՁԻ ՄԻՋԻՆԱՑՎԱԾ ՉԱՓ, ԱՇԽԱՏԱԿԻՑՆԵՐԻ ԹՎԱՔԱՆԱԿ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</si>
</sst>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GHEA Grapalat"/>
      <family val="3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/>
    <xf numFmtId="0" fontId="2" fillId="0" borderId="0" xfId="0" applyFont="1" applyBorder="1" applyAlignment="1"/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1" fontId="1" fillId="2" borderId="6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2" borderId="0" xfId="0" applyFont="1" applyFill="1"/>
    <xf numFmtId="0" fontId="1" fillId="2" borderId="6" xfId="0" applyFont="1" applyFill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/>
    </xf>
    <xf numFmtId="1" fontId="5" fillId="2" borderId="6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63" zoomScaleNormal="100" workbookViewId="0">
      <selection activeCell="M61" sqref="M61"/>
    </sheetView>
  </sheetViews>
  <sheetFormatPr defaultRowHeight="16.5" x14ac:dyDescent="0.3"/>
  <cols>
    <col min="1" max="1" width="4" style="1" customWidth="1"/>
    <col min="2" max="2" width="5.7109375" style="1" customWidth="1"/>
    <col min="3" max="3" width="7.7109375" style="1" customWidth="1"/>
    <col min="4" max="4" width="34" style="1" customWidth="1"/>
    <col min="5" max="5" width="10" style="1" customWidth="1"/>
    <col min="6" max="6" width="12.140625" style="1" customWidth="1"/>
    <col min="7" max="7" width="15" style="1" customWidth="1"/>
    <col min="8" max="8" width="22.5703125" style="1" customWidth="1"/>
    <col min="9" max="16384" width="9.140625" style="1"/>
  </cols>
  <sheetData>
    <row r="1" spans="1:8" ht="19.5" customHeight="1" x14ac:dyDescent="0.3">
      <c r="B1" s="1" t="s">
        <v>5</v>
      </c>
      <c r="E1" s="2"/>
      <c r="F1" s="6"/>
      <c r="G1" s="11" t="s">
        <v>26</v>
      </c>
      <c r="H1" s="11"/>
    </row>
    <row r="2" spans="1:8" ht="21.75" customHeight="1" x14ac:dyDescent="0.3">
      <c r="B2" s="2"/>
      <c r="C2" s="2"/>
      <c r="D2" s="2"/>
      <c r="E2" s="2"/>
      <c r="F2" s="11" t="s">
        <v>7</v>
      </c>
      <c r="G2" s="11"/>
      <c r="H2" s="11"/>
    </row>
    <row r="3" spans="1:8" ht="16.5" customHeight="1" x14ac:dyDescent="0.3">
      <c r="B3" s="14" t="s">
        <v>56</v>
      </c>
      <c r="E3" s="2"/>
      <c r="F3" s="11" t="s">
        <v>6</v>
      </c>
      <c r="G3" s="11"/>
      <c r="H3" s="11"/>
    </row>
    <row r="4" spans="1:8" ht="18" customHeight="1" x14ac:dyDescent="0.3">
      <c r="B4" s="2"/>
      <c r="C4" s="2"/>
      <c r="D4" s="2"/>
      <c r="E4" s="2"/>
      <c r="F4" s="2" t="s">
        <v>57</v>
      </c>
      <c r="G4" s="2"/>
      <c r="H4" s="2"/>
    </row>
    <row r="5" spans="1:8" x14ac:dyDescent="0.3">
      <c r="G5" s="12"/>
      <c r="H5" s="12"/>
    </row>
    <row r="6" spans="1:8" x14ac:dyDescent="0.3">
      <c r="B6" s="15" t="s">
        <v>58</v>
      </c>
      <c r="C6" s="15"/>
      <c r="D6" s="15"/>
      <c r="E6" s="15"/>
      <c r="F6" s="15"/>
      <c r="G6" s="15"/>
      <c r="H6" s="15"/>
    </row>
    <row r="7" spans="1:8" ht="16.5" customHeight="1" x14ac:dyDescent="0.3">
      <c r="B7" s="7"/>
      <c r="C7" s="16" t="s">
        <v>59</v>
      </c>
      <c r="D7" s="16"/>
      <c r="E7" s="16"/>
      <c r="F7" s="16"/>
      <c r="G7" s="16"/>
      <c r="H7" s="16"/>
    </row>
    <row r="8" spans="1:8" s="3" customFormat="1" ht="17.25" x14ac:dyDescent="0.3">
      <c r="B8" s="4"/>
      <c r="C8" s="16"/>
      <c r="D8" s="16"/>
      <c r="E8" s="16"/>
      <c r="F8" s="16"/>
      <c r="G8" s="16"/>
      <c r="H8" s="16"/>
    </row>
    <row r="9" spans="1:8" ht="27" customHeight="1" x14ac:dyDescent="0.3">
      <c r="B9" s="17" t="s">
        <v>53</v>
      </c>
      <c r="C9" s="18"/>
      <c r="D9" s="19"/>
      <c r="E9" s="20"/>
      <c r="F9" s="20"/>
      <c r="G9" s="20"/>
      <c r="H9" s="20"/>
    </row>
    <row r="10" spans="1:8" ht="23.25" customHeight="1" x14ac:dyDescent="0.3">
      <c r="B10" s="17" t="s">
        <v>27</v>
      </c>
      <c r="C10" s="18"/>
      <c r="D10" s="19"/>
      <c r="E10" s="20"/>
      <c r="F10" s="20"/>
      <c r="G10" s="9"/>
      <c r="H10" s="1">
        <f>E42</f>
        <v>34.75</v>
      </c>
    </row>
    <row r="11" spans="1:8" s="3" customFormat="1" ht="20.25" customHeight="1" thickBot="1" x14ac:dyDescent="0.35">
      <c r="C11" s="10"/>
      <c r="D11" s="10"/>
      <c r="E11" s="5"/>
      <c r="F11" s="5"/>
      <c r="G11" s="5"/>
      <c r="H11" s="21" t="s">
        <v>60</v>
      </c>
    </row>
    <row r="12" spans="1:8" ht="67.5" customHeight="1" thickBot="1" x14ac:dyDescent="0.35">
      <c r="B12" s="22" t="s">
        <v>8</v>
      </c>
      <c r="C12" s="23" t="s">
        <v>9</v>
      </c>
      <c r="D12" s="23"/>
      <c r="E12" s="24" t="s">
        <v>13</v>
      </c>
      <c r="F12" s="24" t="s">
        <v>32</v>
      </c>
      <c r="G12" s="25" t="s">
        <v>33</v>
      </c>
      <c r="H12" s="25" t="s">
        <v>34</v>
      </c>
    </row>
    <row r="13" spans="1:8" ht="17.25" thickBot="1" x14ac:dyDescent="0.35">
      <c r="A13" s="17"/>
      <c r="B13" s="26">
        <v>1</v>
      </c>
      <c r="C13" s="27" t="s">
        <v>0</v>
      </c>
      <c r="D13" s="27"/>
      <c r="E13" s="28">
        <v>1</v>
      </c>
      <c r="F13" s="28">
        <v>280000</v>
      </c>
      <c r="G13" s="28">
        <f t="shared" ref="G13:G35" si="0">E13*F13</f>
        <v>280000</v>
      </c>
      <c r="H13" s="28">
        <f t="shared" ref="H13:H35" si="1">G13*12</f>
        <v>3360000</v>
      </c>
    </row>
    <row r="14" spans="1:8" ht="17.25" thickBot="1" x14ac:dyDescent="0.35">
      <c r="A14" s="17"/>
      <c r="B14" s="26">
        <v>2</v>
      </c>
      <c r="C14" s="27" t="s">
        <v>10</v>
      </c>
      <c r="D14" s="27"/>
      <c r="E14" s="28">
        <v>1</v>
      </c>
      <c r="F14" s="8">
        <v>160000</v>
      </c>
      <c r="G14" s="29">
        <f t="shared" si="0"/>
        <v>160000</v>
      </c>
      <c r="H14" s="28">
        <f t="shared" si="1"/>
        <v>1920000</v>
      </c>
    </row>
    <row r="15" spans="1:8" ht="17.25" thickBot="1" x14ac:dyDescent="0.35">
      <c r="A15" s="17"/>
      <c r="B15" s="26">
        <v>3</v>
      </c>
      <c r="C15" s="27" t="s">
        <v>11</v>
      </c>
      <c r="D15" s="27"/>
      <c r="E15" s="28">
        <v>1</v>
      </c>
      <c r="F15" s="8">
        <v>160000</v>
      </c>
      <c r="G15" s="29">
        <f t="shared" si="0"/>
        <v>160000</v>
      </c>
      <c r="H15" s="28">
        <f t="shared" si="1"/>
        <v>1920000</v>
      </c>
    </row>
    <row r="16" spans="1:8" ht="17.25" thickBot="1" x14ac:dyDescent="0.35">
      <c r="A16" s="17"/>
      <c r="B16" s="26">
        <v>4</v>
      </c>
      <c r="C16" s="27" t="s">
        <v>1</v>
      </c>
      <c r="D16" s="27"/>
      <c r="E16" s="28">
        <v>1</v>
      </c>
      <c r="F16" s="30">
        <v>140000</v>
      </c>
      <c r="G16" s="28">
        <f t="shared" ref="G16:G19" si="2">E16*F16</f>
        <v>140000</v>
      </c>
      <c r="H16" s="28">
        <f t="shared" ref="H16:H19" si="3">G16*12</f>
        <v>1680000</v>
      </c>
    </row>
    <row r="17" spans="1:8" ht="17.25" thickBot="1" x14ac:dyDescent="0.35">
      <c r="A17" s="17"/>
      <c r="B17" s="26">
        <v>5</v>
      </c>
      <c r="C17" s="31" t="s">
        <v>2</v>
      </c>
      <c r="D17" s="32"/>
      <c r="E17" s="8">
        <v>1</v>
      </c>
      <c r="F17" s="30">
        <v>124000</v>
      </c>
      <c r="G17" s="8">
        <f t="shared" si="2"/>
        <v>124000</v>
      </c>
      <c r="H17" s="8">
        <f t="shared" si="3"/>
        <v>1488000</v>
      </c>
    </row>
    <row r="18" spans="1:8" s="36" customFormat="1" ht="17.25" thickBot="1" x14ac:dyDescent="0.35">
      <c r="A18" s="33"/>
      <c r="B18" s="26">
        <v>6</v>
      </c>
      <c r="C18" s="34" t="s">
        <v>14</v>
      </c>
      <c r="D18" s="35"/>
      <c r="E18" s="28">
        <v>0.75</v>
      </c>
      <c r="F18" s="8">
        <v>124000</v>
      </c>
      <c r="G18" s="29">
        <f t="shared" si="2"/>
        <v>93000</v>
      </c>
      <c r="H18" s="28">
        <f t="shared" si="3"/>
        <v>1116000</v>
      </c>
    </row>
    <row r="19" spans="1:8" s="36" customFormat="1" ht="17.25" thickBot="1" x14ac:dyDescent="0.35">
      <c r="A19" s="33"/>
      <c r="B19" s="26">
        <v>7</v>
      </c>
      <c r="C19" s="27" t="s">
        <v>12</v>
      </c>
      <c r="D19" s="27"/>
      <c r="E19" s="28">
        <v>0.5</v>
      </c>
      <c r="F19" s="30">
        <v>182000</v>
      </c>
      <c r="G19" s="28">
        <f t="shared" si="2"/>
        <v>91000</v>
      </c>
      <c r="H19" s="28">
        <f t="shared" si="3"/>
        <v>1092000</v>
      </c>
    </row>
    <row r="20" spans="1:8" s="36" customFormat="1" ht="17.25" thickBot="1" x14ac:dyDescent="0.35">
      <c r="A20" s="33"/>
      <c r="B20" s="26">
        <v>8</v>
      </c>
      <c r="C20" s="27" t="s">
        <v>15</v>
      </c>
      <c r="D20" s="27"/>
      <c r="E20" s="28">
        <v>1</v>
      </c>
      <c r="F20" s="30">
        <v>124000</v>
      </c>
      <c r="G20" s="28">
        <f t="shared" ref="G20" si="4">E20*F20</f>
        <v>124000</v>
      </c>
      <c r="H20" s="28">
        <f t="shared" ref="H20" si="5">G20*12</f>
        <v>1488000</v>
      </c>
    </row>
    <row r="21" spans="1:8" s="36" customFormat="1" ht="17.25" thickBot="1" x14ac:dyDescent="0.35">
      <c r="A21" s="33"/>
      <c r="B21" s="26">
        <v>9</v>
      </c>
      <c r="C21" s="27" t="s">
        <v>16</v>
      </c>
      <c r="D21" s="27"/>
      <c r="E21" s="28">
        <v>0.5</v>
      </c>
      <c r="F21" s="30">
        <v>124000</v>
      </c>
      <c r="G21" s="28">
        <f t="shared" si="0"/>
        <v>62000</v>
      </c>
      <c r="H21" s="28">
        <f t="shared" si="1"/>
        <v>744000</v>
      </c>
    </row>
    <row r="22" spans="1:8" s="36" customFormat="1" ht="17.25" thickBot="1" x14ac:dyDescent="0.35">
      <c r="A22" s="33"/>
      <c r="B22" s="26">
        <v>10</v>
      </c>
      <c r="C22" s="37" t="s">
        <v>17</v>
      </c>
      <c r="D22" s="37"/>
      <c r="E22" s="8">
        <v>0.5</v>
      </c>
      <c r="F22" s="30">
        <v>124000</v>
      </c>
      <c r="G22" s="8">
        <f t="shared" si="0"/>
        <v>62000</v>
      </c>
      <c r="H22" s="8">
        <f t="shared" si="1"/>
        <v>744000</v>
      </c>
    </row>
    <row r="23" spans="1:8" s="36" customFormat="1" ht="17.25" thickBot="1" x14ac:dyDescent="0.35">
      <c r="A23" s="33"/>
      <c r="B23" s="26">
        <v>11</v>
      </c>
      <c r="C23" s="27" t="s">
        <v>18</v>
      </c>
      <c r="D23" s="27"/>
      <c r="E23" s="28">
        <v>0.5</v>
      </c>
      <c r="F23" s="8">
        <v>114000</v>
      </c>
      <c r="G23" s="29">
        <f t="shared" si="0"/>
        <v>57000</v>
      </c>
      <c r="H23" s="28">
        <f t="shared" si="1"/>
        <v>684000</v>
      </c>
    </row>
    <row r="24" spans="1:8" s="36" customFormat="1" ht="17.25" thickBot="1" x14ac:dyDescent="0.35">
      <c r="A24" s="33"/>
      <c r="B24" s="26">
        <v>12</v>
      </c>
      <c r="C24" s="27" t="s">
        <v>19</v>
      </c>
      <c r="D24" s="27"/>
      <c r="E24" s="28">
        <v>1</v>
      </c>
      <c r="F24" s="30">
        <v>124000</v>
      </c>
      <c r="G24" s="28">
        <f t="shared" si="0"/>
        <v>124000</v>
      </c>
      <c r="H24" s="28">
        <f t="shared" si="1"/>
        <v>1488000</v>
      </c>
    </row>
    <row r="25" spans="1:8" s="36" customFormat="1" ht="17.25" thickBot="1" x14ac:dyDescent="0.35">
      <c r="A25" s="33"/>
      <c r="B25" s="26">
        <v>13</v>
      </c>
      <c r="C25" s="27" t="s">
        <v>20</v>
      </c>
      <c r="D25" s="27"/>
      <c r="E25" s="28">
        <v>0.75</v>
      </c>
      <c r="F25" s="30">
        <v>124000</v>
      </c>
      <c r="G25" s="28">
        <f t="shared" si="0"/>
        <v>93000</v>
      </c>
      <c r="H25" s="28">
        <f t="shared" si="1"/>
        <v>1116000</v>
      </c>
    </row>
    <row r="26" spans="1:8" s="36" customFormat="1" ht="17.25" thickBot="1" x14ac:dyDescent="0.35">
      <c r="A26" s="33"/>
      <c r="B26" s="26">
        <v>14</v>
      </c>
      <c r="C26" s="37" t="s">
        <v>21</v>
      </c>
      <c r="D26" s="37"/>
      <c r="E26" s="8">
        <v>0.5</v>
      </c>
      <c r="F26" s="30">
        <v>124000</v>
      </c>
      <c r="G26" s="8">
        <f t="shared" si="0"/>
        <v>62000</v>
      </c>
      <c r="H26" s="8">
        <f t="shared" si="1"/>
        <v>744000</v>
      </c>
    </row>
    <row r="27" spans="1:8" ht="17.25" thickBot="1" x14ac:dyDescent="0.35">
      <c r="A27" s="17"/>
      <c r="B27" s="26">
        <v>15</v>
      </c>
      <c r="C27" s="27" t="s">
        <v>22</v>
      </c>
      <c r="D27" s="27"/>
      <c r="E27" s="28">
        <v>3</v>
      </c>
      <c r="F27" s="8">
        <v>140000</v>
      </c>
      <c r="G27" s="8">
        <f t="shared" si="0"/>
        <v>420000</v>
      </c>
      <c r="H27" s="8">
        <f t="shared" si="1"/>
        <v>5040000</v>
      </c>
    </row>
    <row r="28" spans="1:8" ht="17.25" thickBot="1" x14ac:dyDescent="0.35">
      <c r="A28" s="17"/>
      <c r="B28" s="26">
        <v>16</v>
      </c>
      <c r="C28" s="27" t="s">
        <v>23</v>
      </c>
      <c r="D28" s="27"/>
      <c r="E28" s="28">
        <v>0.5</v>
      </c>
      <c r="F28" s="30">
        <v>124000</v>
      </c>
      <c r="G28" s="8">
        <f t="shared" si="0"/>
        <v>62000</v>
      </c>
      <c r="H28" s="8">
        <f t="shared" si="1"/>
        <v>744000</v>
      </c>
    </row>
    <row r="29" spans="1:8" ht="17.25" thickBot="1" x14ac:dyDescent="0.35">
      <c r="A29" s="17"/>
      <c r="B29" s="26">
        <v>17</v>
      </c>
      <c r="C29" s="27" t="s">
        <v>24</v>
      </c>
      <c r="D29" s="27"/>
      <c r="E29" s="28">
        <v>2</v>
      </c>
      <c r="F29" s="30">
        <v>124000</v>
      </c>
      <c r="G29" s="8">
        <f t="shared" si="0"/>
        <v>248000</v>
      </c>
      <c r="H29" s="8">
        <f t="shared" si="1"/>
        <v>2976000</v>
      </c>
    </row>
    <row r="30" spans="1:8" ht="17.25" thickBot="1" x14ac:dyDescent="0.35">
      <c r="A30" s="17"/>
      <c r="B30" s="26">
        <v>18</v>
      </c>
      <c r="C30" s="37" t="s">
        <v>25</v>
      </c>
      <c r="D30" s="37"/>
      <c r="E30" s="8">
        <v>0.5</v>
      </c>
      <c r="F30" s="30">
        <v>240000</v>
      </c>
      <c r="G30" s="8">
        <f t="shared" si="0"/>
        <v>120000</v>
      </c>
      <c r="H30" s="8">
        <f t="shared" si="1"/>
        <v>1440000</v>
      </c>
    </row>
    <row r="31" spans="1:8" ht="17.25" thickBot="1" x14ac:dyDescent="0.35">
      <c r="A31" s="17"/>
      <c r="B31" s="26">
        <v>19</v>
      </c>
      <c r="C31" s="27" t="s">
        <v>4</v>
      </c>
      <c r="D31" s="27"/>
      <c r="E31" s="28">
        <v>1</v>
      </c>
      <c r="F31" s="8">
        <v>124000</v>
      </c>
      <c r="G31" s="8">
        <f t="shared" si="0"/>
        <v>124000</v>
      </c>
      <c r="H31" s="8">
        <f t="shared" si="1"/>
        <v>1488000</v>
      </c>
    </row>
    <row r="32" spans="1:8" ht="17.25" thickBot="1" x14ac:dyDescent="0.35">
      <c r="A32" s="17"/>
      <c r="B32" s="26">
        <v>20</v>
      </c>
      <c r="C32" s="27" t="s">
        <v>30</v>
      </c>
      <c r="D32" s="27"/>
      <c r="E32" s="28">
        <v>1.5</v>
      </c>
      <c r="F32" s="30">
        <v>124000</v>
      </c>
      <c r="G32" s="8">
        <f t="shared" si="0"/>
        <v>186000</v>
      </c>
      <c r="H32" s="8">
        <f t="shared" si="1"/>
        <v>2232000</v>
      </c>
    </row>
    <row r="33" spans="1:8" ht="17.25" thickBot="1" x14ac:dyDescent="0.35">
      <c r="A33" s="17"/>
      <c r="B33" s="26">
        <v>21</v>
      </c>
      <c r="C33" s="27" t="s">
        <v>51</v>
      </c>
      <c r="D33" s="27"/>
      <c r="E33" s="28">
        <v>0.5</v>
      </c>
      <c r="F33" s="30">
        <v>135000</v>
      </c>
      <c r="G33" s="8">
        <f t="shared" si="0"/>
        <v>67500</v>
      </c>
      <c r="H33" s="8">
        <f t="shared" si="1"/>
        <v>810000</v>
      </c>
    </row>
    <row r="34" spans="1:8" ht="17.25" thickBot="1" x14ac:dyDescent="0.35">
      <c r="A34" s="17"/>
      <c r="B34" s="26">
        <v>22</v>
      </c>
      <c r="C34" s="37" t="s">
        <v>31</v>
      </c>
      <c r="D34" s="37"/>
      <c r="E34" s="8">
        <v>2</v>
      </c>
      <c r="F34" s="30">
        <v>124000</v>
      </c>
      <c r="G34" s="8">
        <f t="shared" si="0"/>
        <v>248000</v>
      </c>
      <c r="H34" s="8">
        <f t="shared" si="1"/>
        <v>2976000</v>
      </c>
    </row>
    <row r="35" spans="1:8" ht="17.25" thickBot="1" x14ac:dyDescent="0.35">
      <c r="A35" s="17"/>
      <c r="B35" s="26">
        <v>23</v>
      </c>
      <c r="C35" s="27" t="s">
        <v>3</v>
      </c>
      <c r="D35" s="27"/>
      <c r="E35" s="28">
        <v>4.75</v>
      </c>
      <c r="F35" s="30">
        <v>124000</v>
      </c>
      <c r="G35" s="8">
        <f t="shared" si="0"/>
        <v>589000</v>
      </c>
      <c r="H35" s="8">
        <f t="shared" si="1"/>
        <v>7068000</v>
      </c>
    </row>
    <row r="36" spans="1:8" ht="17.25" thickBot="1" x14ac:dyDescent="0.35">
      <c r="A36" s="17"/>
      <c r="B36" s="26">
        <v>24</v>
      </c>
      <c r="C36" s="37" t="s">
        <v>36</v>
      </c>
      <c r="D36" s="37"/>
      <c r="E36" s="8">
        <v>2</v>
      </c>
      <c r="F36" s="30"/>
      <c r="G36" s="8" t="s">
        <v>28</v>
      </c>
      <c r="H36" s="8" t="s">
        <v>28</v>
      </c>
    </row>
    <row r="37" spans="1:8" ht="17.25" thickBot="1" x14ac:dyDescent="0.35">
      <c r="A37" s="17"/>
      <c r="B37" s="26">
        <v>25</v>
      </c>
      <c r="C37" s="27" t="s">
        <v>37</v>
      </c>
      <c r="D37" s="27"/>
      <c r="E37" s="28">
        <v>2</v>
      </c>
      <c r="F37" s="8"/>
      <c r="G37" s="8" t="s">
        <v>28</v>
      </c>
      <c r="H37" s="8" t="s">
        <v>28</v>
      </c>
    </row>
    <row r="38" spans="1:8" ht="17.25" thickBot="1" x14ac:dyDescent="0.35">
      <c r="A38" s="17"/>
      <c r="B38" s="26">
        <v>26</v>
      </c>
      <c r="C38" s="27" t="s">
        <v>38</v>
      </c>
      <c r="D38" s="27"/>
      <c r="E38" s="28">
        <v>1</v>
      </c>
      <c r="F38" s="30"/>
      <c r="G38" s="8" t="s">
        <v>28</v>
      </c>
      <c r="H38" s="8" t="s">
        <v>28</v>
      </c>
    </row>
    <row r="39" spans="1:8" ht="17.25" thickBot="1" x14ac:dyDescent="0.35">
      <c r="A39" s="17"/>
      <c r="B39" s="26">
        <v>27</v>
      </c>
      <c r="C39" s="27" t="s">
        <v>39</v>
      </c>
      <c r="D39" s="27"/>
      <c r="E39" s="28">
        <v>1</v>
      </c>
      <c r="F39" s="30"/>
      <c r="G39" s="8" t="s">
        <v>28</v>
      </c>
      <c r="H39" s="8" t="s">
        <v>28</v>
      </c>
    </row>
    <row r="40" spans="1:8" ht="17.25" thickBot="1" x14ac:dyDescent="0.35">
      <c r="A40" s="17"/>
      <c r="B40" s="26">
        <v>28</v>
      </c>
      <c r="C40" s="37" t="s">
        <v>40</v>
      </c>
      <c r="D40" s="37"/>
      <c r="E40" s="8">
        <v>1</v>
      </c>
      <c r="F40" s="30"/>
      <c r="G40" s="8" t="s">
        <v>28</v>
      </c>
      <c r="H40" s="8" t="s">
        <v>28</v>
      </c>
    </row>
    <row r="41" spans="1:8" ht="17.25" thickBot="1" x14ac:dyDescent="0.35">
      <c r="A41" s="17"/>
      <c r="B41" s="26">
        <v>29</v>
      </c>
      <c r="C41" s="27" t="s">
        <v>41</v>
      </c>
      <c r="D41" s="27"/>
      <c r="E41" s="28">
        <v>1</v>
      </c>
      <c r="F41" s="8"/>
      <c r="G41" s="8" t="s">
        <v>28</v>
      </c>
      <c r="H41" s="8" t="s">
        <v>28</v>
      </c>
    </row>
    <row r="42" spans="1:8" ht="20.25" customHeight="1" thickBot="1" x14ac:dyDescent="0.35">
      <c r="B42" s="38"/>
      <c r="C42" s="39" t="s">
        <v>29</v>
      </c>
      <c r="D42" s="39"/>
      <c r="E42" s="40">
        <f>SUM(E13:E41)</f>
        <v>34.75</v>
      </c>
      <c r="F42" s="41"/>
      <c r="G42" s="40">
        <f>SUM(G13:G41)</f>
        <v>3696500</v>
      </c>
      <c r="H42" s="40">
        <f>SUM(H13:H41)</f>
        <v>44358000</v>
      </c>
    </row>
    <row r="44" spans="1:8" x14ac:dyDescent="0.3">
      <c r="B44" s="1" t="s">
        <v>42</v>
      </c>
    </row>
    <row r="45" spans="1:8" x14ac:dyDescent="0.3">
      <c r="B45" s="1" t="s">
        <v>35</v>
      </c>
    </row>
    <row r="51" spans="2:8" x14ac:dyDescent="0.3">
      <c r="B51" s="1" t="s">
        <v>5</v>
      </c>
      <c r="F51" s="6"/>
      <c r="G51" s="11" t="s">
        <v>43</v>
      </c>
      <c r="H51" s="11"/>
    </row>
    <row r="52" spans="2:8" x14ac:dyDescent="0.3">
      <c r="F52" s="11" t="s">
        <v>7</v>
      </c>
      <c r="G52" s="11"/>
      <c r="H52" s="11"/>
    </row>
    <row r="53" spans="2:8" x14ac:dyDescent="0.3">
      <c r="B53" s="14" t="s">
        <v>61</v>
      </c>
      <c r="F53" s="11" t="s">
        <v>6</v>
      </c>
      <c r="G53" s="11"/>
      <c r="H53" s="11"/>
    </row>
    <row r="54" spans="2:8" x14ac:dyDescent="0.3">
      <c r="F54" s="2" t="s">
        <v>62</v>
      </c>
      <c r="G54" s="2"/>
      <c r="H54" s="2"/>
    </row>
    <row r="55" spans="2:8" x14ac:dyDescent="0.3">
      <c r="G55" s="12"/>
      <c r="H55" s="12"/>
    </row>
    <row r="56" spans="2:8" x14ac:dyDescent="0.3">
      <c r="B56" s="9"/>
      <c r="C56" s="45" t="s">
        <v>63</v>
      </c>
      <c r="D56" s="45"/>
      <c r="E56" s="45"/>
      <c r="F56" s="45"/>
      <c r="G56" s="45"/>
      <c r="H56" s="45"/>
    </row>
    <row r="57" spans="2:8" x14ac:dyDescent="0.3">
      <c r="B57" s="45" t="s">
        <v>64</v>
      </c>
      <c r="C57" s="45"/>
      <c r="D57" s="45"/>
      <c r="E57" s="45"/>
      <c r="F57" s="45"/>
      <c r="G57" s="45"/>
      <c r="H57" s="45"/>
    </row>
    <row r="58" spans="2:8" x14ac:dyDescent="0.3">
      <c r="B58" s="7"/>
      <c r="C58" s="7"/>
      <c r="D58" s="7"/>
      <c r="E58" s="7"/>
      <c r="F58" s="7"/>
      <c r="G58" s="7"/>
      <c r="H58" s="7"/>
    </row>
    <row r="59" spans="2:8" x14ac:dyDescent="0.3">
      <c r="B59" s="17" t="s">
        <v>44</v>
      </c>
      <c r="C59" s="18"/>
      <c r="D59" s="19"/>
    </row>
    <row r="60" spans="2:8" x14ac:dyDescent="0.3">
      <c r="B60" s="17" t="s">
        <v>45</v>
      </c>
      <c r="C60" s="18"/>
      <c r="D60" s="19"/>
      <c r="E60" s="17"/>
      <c r="F60" s="19"/>
      <c r="G60" s="1">
        <f>E69</f>
        <v>8</v>
      </c>
    </row>
    <row r="61" spans="2:8" ht="17.25" thickBot="1" x14ac:dyDescent="0.35">
      <c r="C61" s="42"/>
      <c r="D61" s="42"/>
      <c r="E61" s="43"/>
      <c r="F61" s="43"/>
      <c r="G61" s="43"/>
      <c r="H61" s="43"/>
    </row>
    <row r="62" spans="2:8" ht="83.25" thickBot="1" x14ac:dyDescent="0.35">
      <c r="B62" s="22" t="s">
        <v>8</v>
      </c>
      <c r="C62" s="23" t="s">
        <v>46</v>
      </c>
      <c r="D62" s="23"/>
      <c r="E62" s="24" t="s">
        <v>50</v>
      </c>
      <c r="F62" s="24" t="s">
        <v>47</v>
      </c>
      <c r="G62" s="25" t="s">
        <v>48</v>
      </c>
      <c r="H62" s="25" t="s">
        <v>49</v>
      </c>
    </row>
    <row r="63" spans="2:8" ht="17.25" thickBot="1" x14ac:dyDescent="0.35">
      <c r="B63" s="26">
        <v>1</v>
      </c>
      <c r="C63" s="37" t="s">
        <v>36</v>
      </c>
      <c r="D63" s="37"/>
      <c r="E63" s="28">
        <v>2</v>
      </c>
      <c r="F63" s="28">
        <v>250000</v>
      </c>
      <c r="G63" s="28">
        <f t="shared" ref="G63:G68" si="6">E63*F63</f>
        <v>500000</v>
      </c>
      <c r="H63" s="28">
        <f t="shared" ref="H63:H68" si="7">G63*12</f>
        <v>6000000</v>
      </c>
    </row>
    <row r="64" spans="2:8" ht="17.25" thickBot="1" x14ac:dyDescent="0.35">
      <c r="B64" s="26">
        <v>2</v>
      </c>
      <c r="C64" s="27" t="s">
        <v>37</v>
      </c>
      <c r="D64" s="27"/>
      <c r="E64" s="28">
        <v>2</v>
      </c>
      <c r="F64" s="8">
        <v>80000</v>
      </c>
      <c r="G64" s="29">
        <f t="shared" si="6"/>
        <v>160000</v>
      </c>
      <c r="H64" s="28">
        <f t="shared" si="7"/>
        <v>1920000</v>
      </c>
    </row>
    <row r="65" spans="2:8" ht="17.25" thickBot="1" x14ac:dyDescent="0.35">
      <c r="B65" s="26">
        <v>3</v>
      </c>
      <c r="C65" s="27" t="s">
        <v>38</v>
      </c>
      <c r="D65" s="27"/>
      <c r="E65" s="28">
        <v>1</v>
      </c>
      <c r="F65" s="8">
        <v>100000</v>
      </c>
      <c r="G65" s="29">
        <f t="shared" si="6"/>
        <v>100000</v>
      </c>
      <c r="H65" s="28">
        <f t="shared" si="7"/>
        <v>1200000</v>
      </c>
    </row>
    <row r="66" spans="2:8" ht="17.25" thickBot="1" x14ac:dyDescent="0.35">
      <c r="B66" s="26">
        <v>4</v>
      </c>
      <c r="C66" s="27" t="s">
        <v>39</v>
      </c>
      <c r="D66" s="27"/>
      <c r="E66" s="28">
        <v>1</v>
      </c>
      <c r="F66" s="30">
        <v>30000</v>
      </c>
      <c r="G66" s="28">
        <f t="shared" si="6"/>
        <v>30000</v>
      </c>
      <c r="H66" s="28">
        <f t="shared" si="7"/>
        <v>360000</v>
      </c>
    </row>
    <row r="67" spans="2:8" ht="17.25" thickBot="1" x14ac:dyDescent="0.35">
      <c r="B67" s="26">
        <v>5</v>
      </c>
      <c r="C67" s="37" t="s">
        <v>40</v>
      </c>
      <c r="D67" s="37"/>
      <c r="E67" s="8">
        <v>1</v>
      </c>
      <c r="F67" s="30">
        <v>30000</v>
      </c>
      <c r="G67" s="8">
        <f t="shared" si="6"/>
        <v>30000</v>
      </c>
      <c r="H67" s="8">
        <f t="shared" si="7"/>
        <v>360000</v>
      </c>
    </row>
    <row r="68" spans="2:8" ht="17.25" thickBot="1" x14ac:dyDescent="0.35">
      <c r="B68" s="26">
        <v>6</v>
      </c>
      <c r="C68" s="27" t="s">
        <v>41</v>
      </c>
      <c r="D68" s="27"/>
      <c r="E68" s="28">
        <v>1</v>
      </c>
      <c r="F68" s="8">
        <v>30000</v>
      </c>
      <c r="G68" s="29">
        <f t="shared" si="6"/>
        <v>30000</v>
      </c>
      <c r="H68" s="28">
        <f t="shared" si="7"/>
        <v>360000</v>
      </c>
    </row>
    <row r="69" spans="2:8" ht="17.25" thickBot="1" x14ac:dyDescent="0.35">
      <c r="B69" s="38"/>
      <c r="C69" s="39" t="s">
        <v>29</v>
      </c>
      <c r="D69" s="39"/>
      <c r="E69" s="40">
        <f>SUM(E63:E68)</f>
        <v>8</v>
      </c>
      <c r="F69" s="41">
        <f>SUM(F63:F68)</f>
        <v>520000</v>
      </c>
      <c r="G69" s="40">
        <f>SUM(G63:G68)</f>
        <v>850000</v>
      </c>
      <c r="H69" s="40">
        <f>SUM(H63:H68)</f>
        <v>10200000</v>
      </c>
    </row>
    <row r="71" spans="2:8" x14ac:dyDescent="0.3">
      <c r="B71" s="13" t="s">
        <v>42</v>
      </c>
      <c r="C71" s="13"/>
      <c r="D71" s="13"/>
      <c r="E71" s="13"/>
      <c r="F71" s="13"/>
      <c r="G71" s="13"/>
      <c r="H71" s="13"/>
    </row>
    <row r="72" spans="2:8" x14ac:dyDescent="0.3">
      <c r="B72" s="13" t="s">
        <v>35</v>
      </c>
      <c r="C72" s="13"/>
      <c r="D72" s="13"/>
      <c r="E72" s="13"/>
      <c r="F72" s="13"/>
      <c r="G72" s="13"/>
      <c r="H72" s="13"/>
    </row>
    <row r="74" spans="2:8" ht="16.5" customHeight="1" x14ac:dyDescent="0.3">
      <c r="C74" s="44" t="s">
        <v>52</v>
      </c>
      <c r="D74" s="44"/>
      <c r="E74" s="44"/>
      <c r="F74" s="44"/>
      <c r="G74" s="44"/>
      <c r="H74" s="44"/>
    </row>
    <row r="75" spans="2:8" ht="16.5" customHeight="1" x14ac:dyDescent="0.3">
      <c r="C75" s="44"/>
      <c r="D75" s="44"/>
      <c r="E75" s="44"/>
      <c r="F75" s="44"/>
      <c r="G75" s="44"/>
      <c r="H75" s="44"/>
    </row>
    <row r="77" spans="2:8" x14ac:dyDescent="0.3">
      <c r="B77" s="13" t="s">
        <v>54</v>
      </c>
      <c r="C77" s="13"/>
      <c r="D77" s="13"/>
      <c r="E77" s="13"/>
      <c r="F77" s="13"/>
      <c r="G77" s="13"/>
      <c r="H77" s="13"/>
    </row>
    <row r="79" spans="2:8" x14ac:dyDescent="0.3">
      <c r="B79" s="13" t="s">
        <v>55</v>
      </c>
      <c r="C79" s="13"/>
      <c r="D79" s="13"/>
      <c r="E79" s="13"/>
      <c r="F79" s="13"/>
      <c r="G79" s="13"/>
      <c r="H79" s="13"/>
    </row>
  </sheetData>
  <mergeCells count="51">
    <mergeCell ref="B71:H71"/>
    <mergeCell ref="B72:H72"/>
    <mergeCell ref="B77:H77"/>
    <mergeCell ref="B79:H79"/>
    <mergeCell ref="C16:D16"/>
    <mergeCell ref="C13:D13"/>
    <mergeCell ref="C14:D14"/>
    <mergeCell ref="C15:D15"/>
    <mergeCell ref="C28:D28"/>
    <mergeCell ref="C24:D24"/>
    <mergeCell ref="C23:D23"/>
    <mergeCell ref="C22:D22"/>
    <mergeCell ref="C21:D21"/>
    <mergeCell ref="C20:D20"/>
    <mergeCell ref="C27:D27"/>
    <mergeCell ref="G1:H1"/>
    <mergeCell ref="F2:H2"/>
    <mergeCell ref="F3:H3"/>
    <mergeCell ref="G5:H5"/>
    <mergeCell ref="C19:D19"/>
    <mergeCell ref="C26:D26"/>
    <mergeCell ref="C25:D25"/>
    <mergeCell ref="C42:D42"/>
    <mergeCell ref="C11:D11"/>
    <mergeCell ref="C12:D12"/>
    <mergeCell ref="C37:D37"/>
    <mergeCell ref="C38:D38"/>
    <mergeCell ref="C39:D39"/>
    <mergeCell ref="C40:D40"/>
    <mergeCell ref="C41:D41"/>
    <mergeCell ref="C34:D34"/>
    <mergeCell ref="C35:D35"/>
    <mergeCell ref="C36:D36"/>
    <mergeCell ref="C29:D29"/>
    <mergeCell ref="C30:D30"/>
    <mergeCell ref="C31:D31"/>
    <mergeCell ref="C32:D32"/>
    <mergeCell ref="C33:D33"/>
    <mergeCell ref="G51:H51"/>
    <mergeCell ref="F52:H52"/>
    <mergeCell ref="F53:H53"/>
    <mergeCell ref="G55:H55"/>
    <mergeCell ref="C61:D61"/>
    <mergeCell ref="C62:D62"/>
    <mergeCell ref="C68:D68"/>
    <mergeCell ref="C69:D69"/>
    <mergeCell ref="C63:D63"/>
    <mergeCell ref="C64:D64"/>
    <mergeCell ref="C65:D65"/>
    <mergeCell ref="C66:D66"/>
    <mergeCell ref="C67:D67"/>
  </mergeCells>
  <pageMargins left="0" right="0" top="0" bottom="0" header="0.19685039370078741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Մեղրի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2024-10-25T23:26:33Z</cp:lastPrinted>
  <dcterms:created xsi:type="dcterms:W3CDTF">2013-12-04T08:20:31Z</dcterms:created>
  <dcterms:modified xsi:type="dcterms:W3CDTF">2024-11-26T13:43:23Z</dcterms:modified>
</cp:coreProperties>
</file>