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390" windowHeight="435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<sst xmlns="http://schemas.openxmlformats.org/spreadsheetml/2006/main" count="57" uniqueCount="47">
  <si>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</si>
  <si>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</si>
  <si>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</si>
  <si>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</si>
  <si>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</si>
  <si>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</si>
  <si>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</si>
  <si>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</si>
  <si>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</si>
  <si>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</si>
  <si>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</si>
  <si>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</si>
  <si>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</si>
  <si>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</si>
  <si>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</si>
  <si>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</si>
  <si>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</si>
  <si>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</si>
  <si>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</si>
  <si>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</si>
  <si>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</si>
  <si>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</si>
  <si>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</si>
  <si>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</si>
  <si>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</si>
  <si>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</si>
  <si>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</si>
  <si>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>Չափման միավորը</t>
  </si>
  <si>
    <t>Ավտոմեքենա MAZ  KBR-P8M</t>
  </si>
  <si>
    <t>ԱՎՏՈՄԵՔԵՆԱ  MAZ</t>
  </si>
  <si>
    <t>ԱՎՏՈՄԵՔԵՆԱ MAZ</t>
  </si>
  <si>
    <t>ԱՎՏՈՄԵՔԵՆԱ  FORD TRANZIT VAN460E2.2D</t>
  </si>
  <si>
    <t>ԷՔՍԿԱՎԱՏՈՐ  JCB 3C</t>
  </si>
  <si>
    <t>հատ</t>
  </si>
  <si>
    <t>3</t>
  </si>
  <si>
    <t>1</t>
  </si>
  <si>
    <t>2</t>
  </si>
  <si>
    <t>ՄԵՏԱՂԱԿԱՆ ԱՂԲԱՐԿՂ</t>
  </si>
  <si>
    <t>148</t>
  </si>
  <si>
    <t>ՊԼԱՍՏԻԿ ԱՂԲԱՐԿՂ</t>
  </si>
  <si>
    <t>160</t>
  </si>
  <si>
    <t>ՆՍՏԱՐԱՆ</t>
  </si>
  <si>
    <t>55</t>
  </si>
  <si>
    <t>ԾԱՂԿԱՄԱՆ</t>
  </si>
  <si>
    <t xml:space="preserve">«ՄԵՂՐԻԻ ԿՈՄՈՒՆԱԼ ՏՆՏԵՍՈՒԹՅՈՒՆ,ԲԱՐԵԿԱՐԳՈՒՄ» ՀԱՄԱՅՆՔԱՅԻՆ ՈՉ  ԱՌԵՎՏՐԱՅԻՆ ԿԱԶՄԱԿԵՐՊՈՒԹՅԱՆՆ ԱՆՀԱՏՈՒՅՑ ՕԳՏԱԳՈՐԾՄԱՆ ԻՐԱՎՈՒՆՔՈՎ ՏՐԱՄԱԴՐՎՈՂ ԳՈՒՅՔԻ </t>
  </si>
  <si>
    <t xml:space="preserve">                                          Համայնքի ղեկավար՝                      Մ. Զաքարյան</t>
  </si>
  <si>
    <t>Հավելված 
Մեղրի համայնքի ավագանու
 2019 թվականի   օգոստոսի 28- ի
 N60  որոշման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</si>
</sst>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  <numFmt numFmtId="223" formatCode="#,###,###,###,##0.00"/>
  </numFmts>
  <fonts count="44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B0C4DE"/>
      </right>
      <top style="thin">
        <color rgb="FFB0C4DE"/>
      </top>
      <bottom style="thin">
        <color rgb="FFB0C4DE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33" applyFont="1">
      <alignment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7" fillId="0" borderId="0" xfId="33" applyFont="1">
      <alignment/>
      <protection/>
    </xf>
    <xf numFmtId="0" fontId="7" fillId="0" borderId="10" xfId="33" applyFont="1" applyBorder="1">
      <alignment/>
      <protection/>
    </xf>
    <xf numFmtId="0" fontId="7" fillId="0" borderId="10" xfId="33" applyFont="1" applyBorder="1" applyAlignment="1">
      <alignment horizontal="center"/>
      <protection/>
    </xf>
    <xf numFmtId="1" fontId="7" fillId="0" borderId="10" xfId="33" applyNumberFormat="1" applyFont="1" applyBorder="1" applyAlignment="1">
      <alignment horizontal="center"/>
      <protection/>
    </xf>
    <xf numFmtId="1" fontId="7" fillId="0" borderId="10" xfId="33" applyNumberFormat="1" applyFont="1" applyBorder="1">
      <alignment/>
      <protection/>
    </xf>
    <xf numFmtId="1" fontId="7" fillId="0" borderId="0" xfId="33" applyNumberFormat="1" applyFont="1">
      <alignment/>
      <protection/>
    </xf>
    <xf numFmtId="0" fontId="7" fillId="0" borderId="0" xfId="33" applyFont="1" applyBorder="1">
      <alignment/>
      <protection/>
    </xf>
    <xf numFmtId="0" fontId="7" fillId="0" borderId="0" xfId="33" applyFont="1" applyBorder="1" applyAlignment="1">
      <alignment horizontal="center"/>
      <protection/>
    </xf>
    <xf numFmtId="210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>
      <alignment/>
      <protection/>
    </xf>
    <xf numFmtId="210" fontId="7" fillId="0" borderId="0" xfId="33" applyNumberFormat="1" applyFont="1" applyBorder="1">
      <alignment/>
      <protection/>
    </xf>
    <xf numFmtId="0" fontId="7" fillId="0" borderId="11" xfId="33" applyFont="1" applyBorder="1">
      <alignment/>
      <protection/>
    </xf>
    <xf numFmtId="0" fontId="7" fillId="0" borderId="11" xfId="33" applyFont="1" applyBorder="1" applyAlignment="1">
      <alignment horizontal="center"/>
      <protection/>
    </xf>
    <xf numFmtId="210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>
      <alignment/>
      <protection/>
    </xf>
    <xf numFmtId="210" fontId="7" fillId="0" borderId="10" xfId="33" applyNumberFormat="1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210" fontId="7" fillId="0" borderId="0" xfId="33" applyNumberFormat="1" applyFont="1" applyAlignment="1">
      <alignment horizontal="center"/>
      <protection/>
    </xf>
    <xf numFmtId="1" fontId="7" fillId="0" borderId="0" xfId="33" applyNumberFormat="1" applyFont="1" applyAlignment="1">
      <alignment horizontal="center"/>
      <protection/>
    </xf>
    <xf numFmtId="1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/>
      <protection/>
    </xf>
    <xf numFmtId="210" fontId="4" fillId="33" borderId="10" xfId="33" applyNumberFormat="1" applyFont="1" applyFill="1" applyBorder="1" applyAlignment="1">
      <alignment horizontal="center" vertical="center" wrapText="1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1" fontId="4" fillId="33" borderId="0" xfId="33" applyNumberFormat="1" applyFont="1" applyFill="1" applyBorder="1" applyAlignment="1">
      <alignment horizontal="center" vertical="center" wrapText="1"/>
      <protection/>
    </xf>
    <xf numFmtId="1" fontId="4" fillId="33" borderId="12" xfId="33" applyNumberFormat="1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/>
      <protection/>
    </xf>
    <xf numFmtId="0" fontId="4" fillId="0" borderId="10" xfId="33" applyFont="1" applyBorder="1" applyAlignment="1">
      <alignment/>
      <protection/>
    </xf>
    <xf numFmtId="0" fontId="7" fillId="0" borderId="10" xfId="33" applyFont="1" applyBorder="1" applyAlignment="1">
      <alignment horizontal="center" vertical="center" wrapText="1"/>
      <protection/>
    </xf>
    <xf numFmtId="3" fontId="7" fillId="0" borderId="10" xfId="33" applyNumberFormat="1" applyFont="1" applyBorder="1" applyAlignment="1">
      <alignment horizontal="center" vertical="center" wrapText="1"/>
      <protection/>
    </xf>
    <xf numFmtId="210" fontId="7" fillId="0" borderId="10" xfId="33" applyNumberFormat="1" applyFont="1" applyBorder="1" applyAlignment="1">
      <alignment horizontal="center" vertical="center" wrapText="1"/>
      <protection/>
    </xf>
    <xf numFmtId="1" fontId="7" fillId="0" borderId="0" xfId="33" applyNumberFormat="1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210" fontId="4" fillId="33" borderId="14" xfId="33" applyNumberFormat="1" applyFont="1" applyFill="1" applyBorder="1" applyAlignment="1">
      <alignment horizontal="center" vertical="center" wrapText="1"/>
      <protection/>
    </xf>
    <xf numFmtId="210" fontId="4" fillId="33" borderId="15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/>
      <protection/>
    </xf>
    <xf numFmtId="49" fontId="43" fillId="0" borderId="16" xfId="0" applyNumberFormat="1" applyFont="1" applyBorder="1" applyAlignment="1">
      <alignment horizontal="left" vertical="top" wrapText="1" readingOrder="1"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49" fontId="43" fillId="0" borderId="10" xfId="0" applyNumberFormat="1" applyFont="1" applyBorder="1" applyAlignment="1">
      <alignment horizontal="left" vertical="top" wrapText="1" readingOrder="1"/>
    </xf>
    <xf numFmtId="223" fontId="43" fillId="0" borderId="10" xfId="0" applyNumberFormat="1" applyFont="1" applyBorder="1" applyAlignment="1">
      <alignment horizontal="right" vertical="top" wrapText="1" readingOrder="1"/>
    </xf>
    <xf numFmtId="210" fontId="4" fillId="33" borderId="0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Alignment="1">
      <alignment horizont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5" fillId="0" borderId="0" xfId="33" applyFont="1" applyAlignment="1">
      <alignment horizontal="center"/>
      <protection/>
    </xf>
    <xf numFmtId="0" fontId="7" fillId="0" borderId="10" xfId="33" applyFont="1" applyBorder="1" applyAlignment="1">
      <alignment horizontal="center" vertical="center" wrapText="1"/>
      <protection/>
    </xf>
    <xf numFmtId="210" fontId="4" fillId="33" borderId="14" xfId="33" applyNumberFormat="1" applyFont="1" applyFill="1" applyBorder="1" applyAlignment="1">
      <alignment horizontal="center" vertical="center" wrapText="1"/>
      <protection/>
    </xf>
    <xf numFmtId="210" fontId="4" fillId="33" borderId="15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RIGOR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2"/>
  <sheetViews>
    <sheetView tabSelected="1" zoomScalePageLayoutView="0" workbookViewId="0" topLeftCell="A1">
      <selection activeCell="E1" sqref="E1:G1"/>
    </sheetView>
  </sheetViews>
  <sheetFormatPr defaultColWidth="9.140625" defaultRowHeight="12.75"/>
  <cols>
    <col min="1" max="1" width="4.28125" style="3" customWidth="1"/>
    <col min="2" max="2" width="37.28125" style="3" customWidth="1"/>
    <col min="3" max="3" width="10.8515625" style="21" customWidth="1"/>
    <col min="4" max="4" width="9.28125" style="21" customWidth="1"/>
    <col min="5" max="5" width="10.421875" style="21" customWidth="1"/>
    <col min="6" max="6" width="9.140625" style="22" customWidth="1"/>
    <col min="7" max="7" width="15.5742187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4.8515625" style="3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6" t="s">
        <v>46</v>
      </c>
      <c r="F1" s="46"/>
      <c r="G1" s="46"/>
    </row>
    <row r="2" spans="1:7" ht="22.5" customHeight="1">
      <c r="A2" s="48" t="s">
        <v>26</v>
      </c>
      <c r="B2" s="48"/>
      <c r="C2" s="48"/>
      <c r="D2" s="48"/>
      <c r="E2" s="48"/>
      <c r="F2" s="48"/>
      <c r="G2" s="48"/>
    </row>
    <row r="3" spans="1:7" ht="16.5">
      <c r="A3" s="47" t="s">
        <v>44</v>
      </c>
      <c r="B3" s="47"/>
      <c r="C3" s="47"/>
      <c r="D3" s="47"/>
      <c r="E3" s="47"/>
      <c r="F3" s="47"/>
      <c r="G3" s="47"/>
    </row>
    <row r="4" spans="1:7" ht="16.5">
      <c r="A4" s="47"/>
      <c r="B4" s="47"/>
      <c r="C4" s="47"/>
      <c r="D4" s="47"/>
      <c r="E4" s="47"/>
      <c r="F4" s="47"/>
      <c r="G4" s="47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27</v>
      </c>
      <c r="E6" s="26" t="s">
        <v>0</v>
      </c>
      <c r="F6" s="27" t="s">
        <v>24</v>
      </c>
      <c r="G6" s="28" t="s">
        <v>2</v>
      </c>
      <c r="H6" s="50" t="s">
        <v>3</v>
      </c>
      <c r="I6" s="51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4" s="1" customFormat="1" ht="49.5" customHeight="1">
      <c r="A7" s="2">
        <v>1</v>
      </c>
      <c r="B7" s="43" t="s">
        <v>28</v>
      </c>
      <c r="C7" s="25">
        <v>2018</v>
      </c>
      <c r="D7" s="25" t="s">
        <v>33</v>
      </c>
      <c r="E7" s="26">
        <v>21800000</v>
      </c>
      <c r="F7" s="42" t="s">
        <v>35</v>
      </c>
      <c r="G7" s="44">
        <v>21800000</v>
      </c>
      <c r="H7" s="38"/>
      <c r="I7" s="39"/>
      <c r="J7" s="31"/>
      <c r="K7" s="31"/>
      <c r="L7" s="29"/>
      <c r="M7" s="30"/>
      <c r="N7" s="24"/>
      <c r="O7" s="24"/>
      <c r="P7" s="24"/>
      <c r="Q7" s="24"/>
      <c r="R7" s="24"/>
      <c r="S7" s="24"/>
      <c r="T7" s="29"/>
      <c r="U7" s="29"/>
      <c r="V7" s="40"/>
      <c r="W7" s="40"/>
      <c r="X7" s="40"/>
      <c r="Y7" s="40"/>
      <c r="Z7" s="40"/>
      <c r="AA7" s="40"/>
      <c r="AF7" s="24"/>
      <c r="AG7" s="29"/>
      <c r="AH7" s="29"/>
    </row>
    <row r="8" spans="1:34" s="1" customFormat="1" ht="49.5" customHeight="1">
      <c r="A8" s="2">
        <v>2</v>
      </c>
      <c r="B8" s="43" t="s">
        <v>29</v>
      </c>
      <c r="C8" s="25">
        <v>2018</v>
      </c>
      <c r="D8" s="25" t="s">
        <v>33</v>
      </c>
      <c r="E8" s="26">
        <v>21300000</v>
      </c>
      <c r="F8" s="42" t="s">
        <v>35</v>
      </c>
      <c r="G8" s="44">
        <v>21300000</v>
      </c>
      <c r="H8" s="38"/>
      <c r="I8" s="39"/>
      <c r="J8" s="31"/>
      <c r="K8" s="31"/>
      <c r="L8" s="29"/>
      <c r="M8" s="30"/>
      <c r="N8" s="24"/>
      <c r="O8" s="24"/>
      <c r="P8" s="24"/>
      <c r="Q8" s="24"/>
      <c r="R8" s="24"/>
      <c r="S8" s="24"/>
      <c r="T8" s="29"/>
      <c r="U8" s="29"/>
      <c r="V8" s="40"/>
      <c r="W8" s="40"/>
      <c r="X8" s="40"/>
      <c r="Y8" s="40"/>
      <c r="Z8" s="40"/>
      <c r="AA8" s="40"/>
      <c r="AF8" s="24"/>
      <c r="AG8" s="29"/>
      <c r="AH8" s="29"/>
    </row>
    <row r="9" spans="1:34" s="1" customFormat="1" ht="49.5" customHeight="1">
      <c r="A9" s="2">
        <v>3</v>
      </c>
      <c r="B9" s="43" t="s">
        <v>30</v>
      </c>
      <c r="C9" s="25">
        <v>2018</v>
      </c>
      <c r="D9" s="25" t="s">
        <v>33</v>
      </c>
      <c r="E9" s="26">
        <v>18700000</v>
      </c>
      <c r="F9" s="42" t="s">
        <v>36</v>
      </c>
      <c r="G9" s="44">
        <f>E9*F9</f>
        <v>37400000</v>
      </c>
      <c r="H9" s="38"/>
      <c r="I9" s="39"/>
      <c r="J9" s="31"/>
      <c r="K9" s="31"/>
      <c r="L9" s="29"/>
      <c r="M9" s="30"/>
      <c r="N9" s="24"/>
      <c r="O9" s="24"/>
      <c r="P9" s="24"/>
      <c r="Q9" s="24"/>
      <c r="R9" s="24"/>
      <c r="S9" s="24"/>
      <c r="T9" s="29"/>
      <c r="U9" s="29"/>
      <c r="V9" s="40"/>
      <c r="W9" s="40"/>
      <c r="X9" s="40"/>
      <c r="Y9" s="40"/>
      <c r="Z9" s="40"/>
      <c r="AA9" s="40"/>
      <c r="AF9" s="24"/>
      <c r="AG9" s="29"/>
      <c r="AH9" s="29"/>
    </row>
    <row r="10" spans="1:34" s="1" customFormat="1" ht="49.5" customHeight="1">
      <c r="A10" s="2">
        <v>4</v>
      </c>
      <c r="B10" s="43" t="s">
        <v>31</v>
      </c>
      <c r="C10" s="25">
        <v>2018</v>
      </c>
      <c r="D10" s="25" t="s">
        <v>33</v>
      </c>
      <c r="E10" s="26">
        <v>18500000</v>
      </c>
      <c r="F10" s="42" t="s">
        <v>34</v>
      </c>
      <c r="G10" s="44">
        <v>55500000</v>
      </c>
      <c r="H10" s="38"/>
      <c r="I10" s="39"/>
      <c r="J10" s="31"/>
      <c r="K10" s="31"/>
      <c r="L10" s="29"/>
      <c r="M10" s="30"/>
      <c r="N10" s="24"/>
      <c r="O10" s="24"/>
      <c r="P10" s="24"/>
      <c r="Q10" s="24"/>
      <c r="R10" s="24"/>
      <c r="S10" s="24"/>
      <c r="T10" s="29"/>
      <c r="U10" s="29"/>
      <c r="V10" s="40"/>
      <c r="W10" s="40"/>
      <c r="X10" s="40"/>
      <c r="Y10" s="40"/>
      <c r="Z10" s="40"/>
      <c r="AA10" s="40"/>
      <c r="AF10" s="24"/>
      <c r="AG10" s="29"/>
      <c r="AH10" s="29"/>
    </row>
    <row r="11" spans="1:34" s="1" customFormat="1" ht="49.5" customHeight="1">
      <c r="A11" s="2">
        <v>5</v>
      </c>
      <c r="B11" s="43" t="s">
        <v>32</v>
      </c>
      <c r="C11" s="25">
        <v>2018</v>
      </c>
      <c r="D11" s="25" t="s">
        <v>33</v>
      </c>
      <c r="E11" s="26">
        <v>37171200</v>
      </c>
      <c r="F11" s="42">
        <v>2</v>
      </c>
      <c r="G11" s="44">
        <v>74342400</v>
      </c>
      <c r="H11" s="38"/>
      <c r="I11" s="39"/>
      <c r="J11" s="31"/>
      <c r="K11" s="31"/>
      <c r="L11" s="29"/>
      <c r="M11" s="30"/>
      <c r="N11" s="24"/>
      <c r="O11" s="24"/>
      <c r="P11" s="24"/>
      <c r="Q11" s="24"/>
      <c r="R11" s="24"/>
      <c r="S11" s="24"/>
      <c r="T11" s="29"/>
      <c r="U11" s="29"/>
      <c r="V11" s="40"/>
      <c r="W11" s="40"/>
      <c r="X11" s="40"/>
      <c r="Y11" s="40"/>
      <c r="Z11" s="40"/>
      <c r="AA11" s="40"/>
      <c r="AF11" s="24"/>
      <c r="AG11" s="29"/>
      <c r="AH11" s="29"/>
    </row>
    <row r="12" spans="1:34" s="1" customFormat="1" ht="49.5" customHeight="1">
      <c r="A12" s="2">
        <v>6</v>
      </c>
      <c r="B12" s="43" t="s">
        <v>37</v>
      </c>
      <c r="C12" s="25">
        <v>2018</v>
      </c>
      <c r="D12" s="25" t="s">
        <v>33</v>
      </c>
      <c r="E12" s="26">
        <v>84900</v>
      </c>
      <c r="F12" s="42" t="s">
        <v>38</v>
      </c>
      <c r="G12" s="44">
        <v>12565200</v>
      </c>
      <c r="H12" s="38"/>
      <c r="I12" s="39"/>
      <c r="J12" s="31"/>
      <c r="K12" s="31"/>
      <c r="L12" s="29"/>
      <c r="M12" s="30"/>
      <c r="N12" s="24"/>
      <c r="O12" s="24"/>
      <c r="P12" s="24"/>
      <c r="Q12" s="24"/>
      <c r="R12" s="24"/>
      <c r="S12" s="24"/>
      <c r="T12" s="29"/>
      <c r="U12" s="29"/>
      <c r="V12" s="40"/>
      <c r="W12" s="40"/>
      <c r="X12" s="40"/>
      <c r="Y12" s="40"/>
      <c r="Z12" s="40"/>
      <c r="AA12" s="40"/>
      <c r="AF12" s="24"/>
      <c r="AG12" s="29"/>
      <c r="AH12" s="29"/>
    </row>
    <row r="13" spans="1:34" s="1" customFormat="1" ht="49.5" customHeight="1">
      <c r="A13" s="2">
        <v>7</v>
      </c>
      <c r="B13" s="43" t="s">
        <v>39</v>
      </c>
      <c r="C13" s="25">
        <v>2018</v>
      </c>
      <c r="D13" s="25" t="s">
        <v>33</v>
      </c>
      <c r="E13" s="26">
        <v>26000</v>
      </c>
      <c r="F13" s="42" t="s">
        <v>40</v>
      </c>
      <c r="G13" s="44">
        <v>4160000</v>
      </c>
      <c r="H13" s="38"/>
      <c r="I13" s="39"/>
      <c r="J13" s="31"/>
      <c r="K13" s="31"/>
      <c r="L13" s="29"/>
      <c r="M13" s="30"/>
      <c r="N13" s="24"/>
      <c r="O13" s="24"/>
      <c r="P13" s="24"/>
      <c r="Q13" s="24"/>
      <c r="R13" s="24"/>
      <c r="S13" s="24"/>
      <c r="T13" s="29"/>
      <c r="U13" s="29"/>
      <c r="V13" s="40"/>
      <c r="W13" s="40"/>
      <c r="X13" s="40"/>
      <c r="Y13" s="40"/>
      <c r="Z13" s="40"/>
      <c r="AA13" s="40"/>
      <c r="AF13" s="24"/>
      <c r="AG13" s="29"/>
      <c r="AH13" s="29"/>
    </row>
    <row r="14" spans="1:34" s="1" customFormat="1" ht="49.5" customHeight="1">
      <c r="A14" s="2">
        <v>8</v>
      </c>
      <c r="B14" s="43" t="s">
        <v>41</v>
      </c>
      <c r="C14" s="25">
        <v>2018</v>
      </c>
      <c r="D14" s="25" t="s">
        <v>33</v>
      </c>
      <c r="E14" s="26">
        <v>68700</v>
      </c>
      <c r="F14" s="42" t="s">
        <v>42</v>
      </c>
      <c r="G14" s="44">
        <v>3778500</v>
      </c>
      <c r="H14" s="38"/>
      <c r="I14" s="39"/>
      <c r="J14" s="31"/>
      <c r="K14" s="31"/>
      <c r="L14" s="29"/>
      <c r="M14" s="30"/>
      <c r="N14" s="24"/>
      <c r="O14" s="24"/>
      <c r="P14" s="24"/>
      <c r="Q14" s="24"/>
      <c r="R14" s="24"/>
      <c r="S14" s="24"/>
      <c r="T14" s="29"/>
      <c r="U14" s="29"/>
      <c r="V14" s="40"/>
      <c r="W14" s="40"/>
      <c r="X14" s="40"/>
      <c r="Y14" s="40"/>
      <c r="Z14" s="40"/>
      <c r="AA14" s="40"/>
      <c r="AF14" s="24"/>
      <c r="AG14" s="29"/>
      <c r="AH14" s="29"/>
    </row>
    <row r="15" spans="1:34" s="1" customFormat="1" ht="49.5" customHeight="1">
      <c r="A15" s="2">
        <v>9</v>
      </c>
      <c r="B15" s="41" t="s">
        <v>43</v>
      </c>
      <c r="C15" s="25">
        <v>2018</v>
      </c>
      <c r="D15" s="25" t="s">
        <v>33</v>
      </c>
      <c r="E15" s="26">
        <v>107000</v>
      </c>
      <c r="F15" s="42" t="s">
        <v>36</v>
      </c>
      <c r="G15" s="44">
        <v>214000</v>
      </c>
      <c r="H15" s="45"/>
      <c r="I15" s="45"/>
      <c r="J15" s="40"/>
      <c r="K15" s="4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40"/>
      <c r="W15" s="40"/>
      <c r="X15" s="40"/>
      <c r="Y15" s="40"/>
      <c r="Z15" s="40"/>
      <c r="AA15" s="40"/>
      <c r="AF15" s="29"/>
      <c r="AG15" s="29"/>
      <c r="AH15" s="29"/>
    </row>
    <row r="16" spans="1:32" s="37" customFormat="1" ht="40.5" customHeight="1">
      <c r="A16" s="49" t="s">
        <v>25</v>
      </c>
      <c r="B16" s="49"/>
      <c r="C16" s="49"/>
      <c r="D16" s="33"/>
      <c r="E16" s="34"/>
      <c r="F16" s="35"/>
      <c r="G16" s="34">
        <f>SUM(G7:G15)</f>
        <v>231060100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AF16" s="36"/>
    </row>
    <row r="17" spans="3:35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  <c r="AI17" s="9" t="s">
        <v>20</v>
      </c>
    </row>
    <row r="18" spans="2:36" s="9" customFormat="1" ht="16.5">
      <c r="B18" s="9" t="s">
        <v>45</v>
      </c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  <c r="AH18" s="9">
        <v>1517381</v>
      </c>
      <c r="AJ18" s="9">
        <v>1517381</v>
      </c>
    </row>
    <row r="19" spans="3:36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H19" s="9">
        <v>345705</v>
      </c>
      <c r="AJ19" s="9">
        <v>345705</v>
      </c>
    </row>
    <row r="20" spans="3:36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  <c r="AH20" s="9">
        <v>42744</v>
      </c>
      <c r="AJ20" s="9">
        <v>51315</v>
      </c>
    </row>
    <row r="21" spans="3:36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  <c r="AH21" s="9">
        <v>247466</v>
      </c>
      <c r="AJ21" s="9">
        <v>234224</v>
      </c>
    </row>
    <row r="22" spans="3:36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  <c r="AH22" s="9">
        <v>108118</v>
      </c>
      <c r="AJ22" s="9">
        <v>118159</v>
      </c>
    </row>
    <row r="23" spans="3:32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</row>
    <row r="24" spans="3:32" s="9" customFormat="1" ht="16.5">
      <c r="C24" s="10"/>
      <c r="D24" s="10"/>
      <c r="E24" s="10"/>
      <c r="F24" s="11"/>
      <c r="G24" s="12"/>
      <c r="H24" s="13" t="s">
        <v>5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</row>
    <row r="25" spans="3:32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</row>
    <row r="26" spans="3:32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f>SUM(AH18:AH26)</f>
        <v>2261414</v>
      </c>
      <c r="AI27" s="9">
        <f>SUM(AI18:AI26)</f>
        <v>0</v>
      </c>
      <c r="AJ27" s="9">
        <f>SUM(AJ18:AJ26)</f>
        <v>2266784</v>
      </c>
    </row>
    <row r="28" spans="3:32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5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  <c r="AI30" s="9" t="s">
        <v>21</v>
      </c>
    </row>
    <row r="31" spans="3:36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  <c r="AH31" s="9">
        <v>737868</v>
      </c>
      <c r="AJ31" s="9">
        <v>75614</v>
      </c>
    </row>
    <row r="32" spans="3:36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  <c r="AH32" s="9">
        <v>174377</v>
      </c>
      <c r="AJ32" s="9">
        <v>24143</v>
      </c>
    </row>
    <row r="33" spans="3:36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H33" s="9">
        <v>12670</v>
      </c>
      <c r="AJ33" s="9">
        <v>6862</v>
      </c>
    </row>
    <row r="34" spans="3:36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  <c r="AH34" s="9">
        <v>54233</v>
      </c>
      <c r="AJ34" s="9">
        <v>21288</v>
      </c>
    </row>
    <row r="35" spans="3:36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v>27231</v>
      </c>
      <c r="AJ35" s="9">
        <v>7527</v>
      </c>
    </row>
    <row r="36" spans="3:32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</row>
    <row r="37" spans="3:32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</row>
    <row r="38" spans="3:36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f>SUM(AH31:AH37)</f>
        <v>1006379</v>
      </c>
      <c r="AI38" s="9">
        <f>SUM(AI31:AI37)</f>
        <v>0</v>
      </c>
      <c r="AJ38" s="9">
        <f>SUM(AJ31:AJ37)</f>
        <v>135434</v>
      </c>
    </row>
    <row r="39" spans="3:32" s="9" customFormat="1" ht="16.5">
      <c r="C39" s="10"/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</row>
    <row r="40" spans="3:32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</row>
    <row r="41" spans="3:35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  <c r="AI41" s="9" t="s">
        <v>18</v>
      </c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7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H43" s="9">
        <v>715340</v>
      </c>
      <c r="AJ43" s="9">
        <v>75614</v>
      </c>
      <c r="AK43" s="9">
        <f>AH43+AJ43</f>
        <v>790954</v>
      </c>
    </row>
    <row r="44" spans="3:37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  <c r="AH44" s="9">
        <v>147184</v>
      </c>
      <c r="AJ44" s="9">
        <v>24143</v>
      </c>
      <c r="AK44" s="9">
        <f>AH44+AJ44</f>
        <v>171327</v>
      </c>
    </row>
    <row r="45" spans="3:37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  <c r="AH45" s="9">
        <v>29064</v>
      </c>
      <c r="AJ45" s="9">
        <v>6862</v>
      </c>
      <c r="AK45" s="9">
        <f>AH45+AJ45</f>
        <v>35926</v>
      </c>
    </row>
    <row r="46" spans="3:37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  <c r="AH46" s="9">
        <v>174944</v>
      </c>
      <c r="AI46" s="9">
        <v>16248</v>
      </c>
      <c r="AJ46" s="9">
        <v>21288</v>
      </c>
      <c r="AK46" s="9">
        <f>AH46+AJ46-AI46</f>
        <v>179984</v>
      </c>
    </row>
    <row r="47" spans="3:37" s="9" customFormat="1" ht="16.5">
      <c r="C47" s="10"/>
      <c r="D47" s="10"/>
      <c r="E47" s="10"/>
      <c r="F47" s="12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  <c r="AH47" s="9">
        <v>81025</v>
      </c>
      <c r="AI47" s="9">
        <v>1435</v>
      </c>
      <c r="AJ47" s="9">
        <v>9903</v>
      </c>
      <c r="AK47" s="9">
        <f>AH47+AJ47-AI47</f>
        <v>89493</v>
      </c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6.5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6.5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7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  <c r="AH51" s="9">
        <f>SUM(AH43:AH50)</f>
        <v>1147557</v>
      </c>
      <c r="AI51" s="9">
        <f>SUM(AI43:AI50)</f>
        <v>17683</v>
      </c>
      <c r="AJ51" s="9">
        <f>SUM(AJ43:AJ50)</f>
        <v>137810</v>
      </c>
      <c r="AK51" s="9">
        <f>SUM(AK43:AK50)</f>
        <v>1267684</v>
      </c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5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  <c r="AI54" s="9" t="s">
        <v>19</v>
      </c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3.5" customHeight="1" hidden="1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3.5" customHeight="1" hidden="1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4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4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4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4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2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3:32" s="9" customFormat="1" ht="16.5">
      <c r="C183" s="10"/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3:32" s="9" customFormat="1" ht="16.5">
      <c r="C184" s="10"/>
      <c r="D184" s="10"/>
      <c r="E184" s="10"/>
      <c r="F184" s="11"/>
      <c r="G184" s="1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AF184" s="13"/>
    </row>
    <row r="185" spans="3:32" s="9" customFormat="1" ht="16.5">
      <c r="C185" s="10"/>
      <c r="D185" s="10"/>
      <c r="E185" s="10"/>
      <c r="F185" s="11"/>
      <c r="G185" s="1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AF185" s="13"/>
    </row>
    <row r="186" spans="3:32" s="9" customFormat="1" ht="16.5">
      <c r="C186" s="10"/>
      <c r="D186" s="10"/>
      <c r="E186" s="10"/>
      <c r="F186" s="11"/>
      <c r="G186" s="12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AF186" s="13"/>
    </row>
    <row r="187" spans="3:32" s="9" customFormat="1" ht="16.5">
      <c r="C187" s="10"/>
      <c r="D187" s="10"/>
      <c r="E187" s="10"/>
      <c r="F187" s="11"/>
      <c r="G187" s="12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AF187" s="13"/>
    </row>
    <row r="188" spans="3:32" s="9" customFormat="1" ht="16.5">
      <c r="C188" s="10"/>
      <c r="D188" s="10"/>
      <c r="E188" s="10"/>
      <c r="F188" s="11"/>
      <c r="G188" s="12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AF188" s="13"/>
    </row>
    <row r="189" spans="3:32" s="9" customFormat="1" ht="16.5">
      <c r="C189" s="10"/>
      <c r="D189" s="10"/>
      <c r="E189" s="10"/>
      <c r="F189" s="11"/>
      <c r="G189" s="12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AF189" s="13"/>
    </row>
    <row r="190" spans="3:32" s="9" customFormat="1" ht="16.5">
      <c r="C190" s="10"/>
      <c r="D190" s="10"/>
      <c r="E190" s="10"/>
      <c r="F190" s="11"/>
      <c r="G190" s="12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AF190" s="13"/>
    </row>
    <row r="191" spans="1:32" ht="16.5">
      <c r="A191" s="15"/>
      <c r="B191" s="15"/>
      <c r="C191" s="16"/>
      <c r="D191" s="16"/>
      <c r="E191" s="16"/>
      <c r="F191" s="17"/>
      <c r="G191" s="18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AF191" s="19"/>
    </row>
    <row r="192" spans="1:32" ht="16.5">
      <c r="A192" s="4"/>
      <c r="C192" s="5"/>
      <c r="D192" s="5"/>
      <c r="E192" s="5"/>
      <c r="F192" s="20"/>
      <c r="G192" s="6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AF192" s="7"/>
    </row>
  </sheetData>
  <sheetProtection/>
  <mergeCells count="5">
    <mergeCell ref="E1:G1"/>
    <mergeCell ref="A3:G4"/>
    <mergeCell ref="A2:G2"/>
    <mergeCell ref="A16:C16"/>
    <mergeCell ref="H6:I6"/>
  </mergeCells>
  <printOptions/>
  <pageMargins left="0.5511811023622047" right="0" top="0.3937007874015748" bottom="0.3937007874015748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2019-08-28T07:54:33Z</cp:lastPrinted>
  <dcterms:created xsi:type="dcterms:W3CDTF">2004-01-08T09:17:51Z</dcterms:created>
  <dcterms:modified xsi:type="dcterms:W3CDTF">2019-08-28T07:55:02Z</dcterms:modified>
  <cp:category/>
  <cp:version/>
  <cp:contentType/>
  <cp:contentStatus/>
</cp:coreProperties>
</file>