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1840" windowHeight="1206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I13" i="1"/>
  <c r="I14" i="1"/>
  <c r="I15" i="1"/>
  <c r="I12" i="1"/>
  <c r="I6" i="1"/>
  <c r="I7" i="1"/>
  <c r="I8" i="1"/>
  <c r="I5" i="1"/>
  <c r="H20" i="1"/>
  <c r="H19" i="1"/>
  <c r="H18" i="1"/>
  <c r="I10" i="1" l="1"/>
  <c r="I11" i="1"/>
  <c r="I9" i="1"/>
</calcChain>
</file>

<file path=xl/sharedStrings.xml><?xml version="1.0" encoding="utf-8"?>
<sst xmlns="http://schemas.openxmlformats.org/spreadsheetml/2006/main" count="83" uniqueCount="50">
  <si>
    <t>Հ/Հ</t>
  </si>
  <si>
    <t>Չափման միավոր</t>
  </si>
  <si>
    <t>Միավորի գին</t>
  </si>
  <si>
    <t>Արտադրանքի, ապրանքի, ծառայության (աշխատանքի) անվանում</t>
  </si>
  <si>
    <t xml:space="preserve">Արժեք </t>
  </si>
  <si>
    <t>հատ</t>
  </si>
  <si>
    <t xml:space="preserve">Քանակ, ընդհանուր ծավալ </t>
  </si>
  <si>
    <t>2024 թվականին ձեռքբերված գույքի ցանկ</t>
  </si>
  <si>
    <t>(ՀՀ դրամ)</t>
  </si>
  <si>
    <t xml:space="preserve">          Խ․ Անդրեասյան</t>
  </si>
  <si>
    <t>Համայնքի ղեկավար՝</t>
  </si>
  <si>
    <t>Մատակարարման ա/թ</t>
  </si>
  <si>
    <t>Մատակարարի ՀՎՀՀ</t>
  </si>
  <si>
    <t>Մատակարարի անվանում</t>
  </si>
  <si>
    <t>Ընդամենը</t>
  </si>
  <si>
    <t>78676995</t>
  </si>
  <si>
    <t>ՆԱՐԵԿ ՍԱՐԳՍՅԱՆ  (ԱՁ)</t>
  </si>
  <si>
    <t>23331571</t>
  </si>
  <si>
    <t>ԿԱՐԵՆ ՏԻԿԲԻԿՅԱՆ   (ԱՁ)</t>
  </si>
  <si>
    <t>Ջրի պոմպ</t>
  </si>
  <si>
    <t>տոննա</t>
  </si>
  <si>
    <t xml:space="preserve">Պլաստմասե ջրի բաք 5տոննա շշաձև    </t>
  </si>
  <si>
    <t>ՕԴՈՐԱԿԻՉ BERG BGAC/I-H12 SMART INVERTER (T)</t>
  </si>
  <si>
    <t>02704414</t>
  </si>
  <si>
    <t>«ՎԵԳԱ ՈՒՈՐԼԴ» ՍՊԸ</t>
  </si>
  <si>
    <t>քառ․մ</t>
  </si>
  <si>
    <t>գծամետր</t>
  </si>
  <si>
    <t xml:space="preserve">Պահարան </t>
  </si>
  <si>
    <t>Սեղան կողադիրով</t>
  </si>
  <si>
    <t xml:space="preserve"> Պահարան </t>
  </si>
  <si>
    <t xml:space="preserve">Սեղան </t>
  </si>
  <si>
    <t>Թովմաս Սարգսյան (ԱՁ)</t>
  </si>
  <si>
    <t>Վճարողի անվանումը</t>
  </si>
  <si>
    <t>Ավետիս ԲԳՀ</t>
  </si>
  <si>
    <t>Մեղրիի համայնքապետարան</t>
  </si>
  <si>
    <t>Մեղրի-Ագարակ հիմնադրամ</t>
  </si>
  <si>
    <t>78702131</t>
  </si>
  <si>
    <t>«ՄԵՂՐԻՆ ՇԵՆ» ՍՊԸ</t>
  </si>
  <si>
    <t xml:space="preserve"> 09429749</t>
  </si>
  <si>
    <t>Օդորակիչ BERG BGAC-H12 BREZZA(T)</t>
  </si>
  <si>
    <t>Հեռուստացույց SHIVAKI US323H3203</t>
  </si>
  <si>
    <t xml:space="preserve">Ջրի սառեցման սարքեր
BERG BD 21HC
</t>
  </si>
  <si>
    <r>
      <t xml:space="preserve">Օդորակիչ </t>
    </r>
    <r>
      <rPr>
        <i/>
        <sz val="10"/>
        <color rgb="FF000000"/>
        <rFont val="GHEA Grapalat"/>
        <family val="3"/>
      </rPr>
      <t>BERG BGAC-H18 BREZZA(T)</t>
    </r>
  </si>
  <si>
    <t>Ագարակ քաղաքի հրապարակում արտաքին LED(2560X1440) էկրանի և էկրանը տեղադրելու համար</t>
  </si>
  <si>
    <t>Մեղրի քաղաքի հրապարակում նորագույն լուծումներով լուսաձայնային շատրվան</t>
  </si>
  <si>
    <t>Մեղրի քաղաքի հրապարակում արտաքին LED(2560X1440) էկրանի և էկրանը տեղադրելու համար</t>
  </si>
  <si>
    <t>245 քառ․մ Մեղրի քաղաքի հրապարակում հատակի բետոնե սալիկներ</t>
  </si>
  <si>
    <t>97 քառ. մ Մեղրի քաղաքի հրապարակում բազալտե սալիկներ</t>
  </si>
  <si>
    <t>30 գծամետր բազալտե եզրաքարեր</t>
  </si>
  <si>
    <t xml:space="preserve">                                                        Հավելված 
ՀՀ Սյունիքի մարզի Մեղրի համայնքի ղեկավարի                                                           2024 թվականի նոյեմբերի 08-ի N914-Ա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</si>
</sst>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 x14ac:knownFonts="1">
    <font>
      <sz val="11"/>
      <color theme="1"/>
      <name val="Calibri"/>
      <family val="2"/>
      <scheme val="minor"/>
    </font>
    <font>
      <i/>
      <sz val="10"/>
      <name val="GHEA Grapalat"/>
      <family val="3"/>
    </font>
    <font>
      <i/>
      <sz val="11"/>
      <color rgb="FF000000"/>
      <name val="GHEA Grapalat"/>
      <family val="3"/>
    </font>
    <font>
      <b/>
      <i/>
      <sz val="10"/>
      <name val="GHEA Grapalat"/>
      <family val="3"/>
    </font>
    <font>
      <i/>
      <sz val="11"/>
      <name val="GHEA Grapalat"/>
      <family val="3"/>
    </font>
    <font>
      <b/>
      <i/>
      <sz val="12"/>
      <name val="GHEA Grapalat"/>
      <family val="3"/>
    </font>
    <font>
      <b/>
      <i/>
      <sz val="11"/>
      <name val="GHEA Grapalat"/>
      <family val="3"/>
    </font>
    <font>
      <i/>
      <sz val="10"/>
      <color theme="1"/>
      <name val="GHEA Grapalat"/>
      <family val="3"/>
    </font>
    <font>
      <i/>
      <sz val="10"/>
      <color rgb="FF000000"/>
      <name val="GHEA Grapalat"/>
      <family val="3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49" fontId="3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3" fontId="3" fillId="0" borderId="0" xfId="0" applyNumberFormat="1" applyFont="1" applyFill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 wrapText="1"/>
    </xf>
    <xf numFmtId="3" fontId="3" fillId="0" borderId="2" xfId="0" applyNumberFormat="1" applyFont="1" applyFill="1" applyBorder="1" applyAlignment="1">
      <alignment vertical="center" wrapText="1"/>
    </xf>
    <xf numFmtId="3" fontId="4" fillId="0" borderId="2" xfId="0" applyNumberFormat="1" applyFont="1" applyFill="1" applyBorder="1" applyAlignment="1">
      <alignment vertical="center" wrapText="1"/>
    </xf>
    <xf numFmtId="3" fontId="6" fillId="0" borderId="2" xfId="0" applyNumberFormat="1" applyFont="1" applyFill="1" applyBorder="1" applyAlignment="1">
      <alignment vertical="center" wrapText="1"/>
    </xf>
    <xf numFmtId="164" fontId="1" fillId="0" borderId="2" xfId="0" applyNumberFormat="1" applyFont="1" applyFill="1" applyBorder="1" applyAlignment="1">
      <alignment vertical="center" wrapText="1"/>
    </xf>
    <xf numFmtId="49" fontId="1" fillId="0" borderId="2" xfId="0" applyNumberFormat="1" applyFont="1" applyFill="1" applyBorder="1" applyAlignment="1">
      <alignment vertical="center" wrapText="1"/>
    </xf>
    <xf numFmtId="49" fontId="1" fillId="0" borderId="3" xfId="0" applyNumberFormat="1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14" fontId="1" fillId="0" borderId="0" xfId="0" applyNumberFormat="1" applyFont="1" applyFill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3" fontId="5" fillId="0" borderId="2" xfId="0" applyNumberFormat="1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3" fontId="5" fillId="0" borderId="0" xfId="0" applyNumberFormat="1" applyFont="1" applyFill="1" applyAlignment="1">
      <alignment vertical="center" wrapText="1"/>
    </xf>
    <xf numFmtId="49" fontId="1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horizontal="right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49" fontId="1" fillId="0" borderId="3" xfId="0" applyNumberFormat="1" applyFont="1" applyFill="1" applyBorder="1" applyAlignment="1">
      <alignment vertical="center" wrapText="1"/>
    </xf>
    <xf numFmtId="49" fontId="1" fillId="0" borderId="4" xfId="0" applyNumberFormat="1" applyFont="1" applyFill="1" applyBorder="1" applyAlignment="1">
      <alignment vertical="center" wrapText="1"/>
    </xf>
    <xf numFmtId="49" fontId="1" fillId="0" borderId="5" xfId="0" applyNumberFormat="1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right" vertical="center" wrapText="1"/>
    </xf>
    <xf numFmtId="164" fontId="1" fillId="0" borderId="4" xfId="0" applyNumberFormat="1" applyFont="1" applyFill="1" applyBorder="1" applyAlignment="1">
      <alignment horizontal="right" vertical="center" wrapText="1"/>
    </xf>
    <xf numFmtId="164" fontId="1" fillId="0" borderId="5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164" fontId="1" fillId="0" borderId="3" xfId="0" applyNumberFormat="1" applyFont="1" applyFill="1" applyBorder="1" applyAlignment="1">
      <alignment vertical="center" wrapText="1"/>
    </xf>
    <xf numFmtId="164" fontId="1" fillId="0" borderId="4" xfId="0" applyNumberFormat="1" applyFont="1" applyFill="1" applyBorder="1" applyAlignment="1">
      <alignment vertical="center" wrapText="1"/>
    </xf>
    <xf numFmtId="164" fontId="1" fillId="0" borderId="5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zoomScale="90" zoomScaleNormal="90" workbookViewId="0">
      <selection activeCell="F1" sqref="F1:J1"/>
    </sheetView>
  </sheetViews>
  <sheetFormatPr defaultColWidth="8.85546875" defaultRowHeight="14.25" x14ac:dyDescent="0.25"/>
  <cols>
    <col min="1" max="1" width="5.5703125" style="6" customWidth="1"/>
    <col min="2" max="2" width="12.42578125" style="6" customWidth="1"/>
    <col min="3" max="3" width="13.5703125" style="22" customWidth="1"/>
    <col min="4" max="4" width="20.28515625" style="6" customWidth="1"/>
    <col min="5" max="5" width="38.42578125" style="6" customWidth="1"/>
    <col min="6" max="6" width="12" style="6" customWidth="1"/>
    <col min="7" max="7" width="13.5703125" style="6" customWidth="1"/>
    <col min="8" max="8" width="14.140625" style="6" customWidth="1"/>
    <col min="9" max="9" width="13.42578125" style="7" customWidth="1"/>
    <col min="10" max="10" width="23.5703125" style="6" customWidth="1"/>
    <col min="11" max="11" width="16.28515625" style="6" customWidth="1"/>
    <col min="12" max="16384" width="8.85546875" style="6"/>
  </cols>
  <sheetData>
    <row r="1" spans="1:10" ht="43.5" customHeight="1" x14ac:dyDescent="0.25">
      <c r="A1" s="4"/>
      <c r="B1" s="4"/>
      <c r="C1" s="5"/>
      <c r="D1" s="4"/>
      <c r="E1" s="4"/>
      <c r="F1" s="24" t="s">
        <v>49</v>
      </c>
      <c r="G1" s="24"/>
      <c r="H1" s="24"/>
      <c r="I1" s="24"/>
      <c r="J1" s="24"/>
    </row>
    <row r="2" spans="1:10" ht="43.5" customHeight="1" x14ac:dyDescent="0.25">
      <c r="A2" s="4"/>
      <c r="B2" s="4"/>
      <c r="C2" s="5"/>
      <c r="D2" s="4"/>
      <c r="E2" s="4"/>
      <c r="F2" s="23"/>
      <c r="G2" s="23"/>
      <c r="H2" s="23"/>
      <c r="I2" s="23"/>
      <c r="J2" s="23"/>
    </row>
    <row r="3" spans="1:10" ht="30.75" customHeight="1" x14ac:dyDescent="0.25">
      <c r="A3" s="25" t="s">
        <v>7</v>
      </c>
      <c r="B3" s="25"/>
      <c r="C3" s="25"/>
      <c r="D3" s="25"/>
      <c r="E3" s="25"/>
      <c r="F3" s="25"/>
      <c r="G3" s="25"/>
      <c r="H3" s="25"/>
      <c r="I3" s="7" t="s">
        <v>8</v>
      </c>
    </row>
    <row r="4" spans="1:10" s="4" customFormat="1" ht="42.75" x14ac:dyDescent="0.25">
      <c r="A4" s="8" t="s">
        <v>0</v>
      </c>
      <c r="B4" s="8" t="s">
        <v>11</v>
      </c>
      <c r="C4" s="9" t="s">
        <v>12</v>
      </c>
      <c r="D4" s="8" t="s">
        <v>13</v>
      </c>
      <c r="E4" s="8" t="s">
        <v>3</v>
      </c>
      <c r="F4" s="8" t="s">
        <v>1</v>
      </c>
      <c r="G4" s="8" t="s">
        <v>6</v>
      </c>
      <c r="H4" s="8" t="s">
        <v>2</v>
      </c>
      <c r="I4" s="10" t="s">
        <v>4</v>
      </c>
      <c r="J4" s="8" t="s">
        <v>32</v>
      </c>
    </row>
    <row r="5" spans="1:10" ht="16.5" x14ac:dyDescent="0.25">
      <c r="A5" s="8">
        <v>1</v>
      </c>
      <c r="B5" s="46">
        <v>45602</v>
      </c>
      <c r="C5" s="30" t="s">
        <v>36</v>
      </c>
      <c r="D5" s="33" t="s">
        <v>31</v>
      </c>
      <c r="E5" s="1" t="s">
        <v>27</v>
      </c>
      <c r="F5" s="1" t="s">
        <v>25</v>
      </c>
      <c r="G5" s="1">
        <v>13.22</v>
      </c>
      <c r="H5" s="11">
        <v>75000</v>
      </c>
      <c r="I5" s="12">
        <f>G5*H5</f>
        <v>991500</v>
      </c>
      <c r="J5" s="3" t="s">
        <v>33</v>
      </c>
    </row>
    <row r="6" spans="1:10" ht="16.5" x14ac:dyDescent="0.25">
      <c r="A6" s="8">
        <v>2</v>
      </c>
      <c r="B6" s="47"/>
      <c r="C6" s="31"/>
      <c r="D6" s="34"/>
      <c r="E6" s="1" t="s">
        <v>29</v>
      </c>
      <c r="F6" s="1" t="s">
        <v>25</v>
      </c>
      <c r="G6" s="1">
        <v>2</v>
      </c>
      <c r="H6" s="11">
        <v>75000</v>
      </c>
      <c r="I6" s="12">
        <f t="shared" ref="I6:I8" si="0">G6*H6</f>
        <v>150000</v>
      </c>
      <c r="J6" s="3" t="s">
        <v>33</v>
      </c>
    </row>
    <row r="7" spans="1:10" ht="16.5" x14ac:dyDescent="0.25">
      <c r="A7" s="8">
        <v>3</v>
      </c>
      <c r="B7" s="47"/>
      <c r="C7" s="31"/>
      <c r="D7" s="34"/>
      <c r="E7" s="1" t="s">
        <v>30</v>
      </c>
      <c r="F7" s="3" t="s">
        <v>5</v>
      </c>
      <c r="G7" s="1">
        <v>6</v>
      </c>
      <c r="H7" s="11">
        <v>103000</v>
      </c>
      <c r="I7" s="12">
        <f t="shared" si="0"/>
        <v>618000</v>
      </c>
      <c r="J7" s="3" t="s">
        <v>33</v>
      </c>
    </row>
    <row r="8" spans="1:10" ht="16.5" x14ac:dyDescent="0.25">
      <c r="A8" s="8">
        <v>4</v>
      </c>
      <c r="B8" s="48"/>
      <c r="C8" s="32"/>
      <c r="D8" s="35"/>
      <c r="E8" s="1" t="s">
        <v>28</v>
      </c>
      <c r="F8" s="3" t="s">
        <v>5</v>
      </c>
      <c r="G8" s="1">
        <v>1</v>
      </c>
      <c r="H8" s="11">
        <v>190500</v>
      </c>
      <c r="I8" s="12">
        <f t="shared" si="0"/>
        <v>190500</v>
      </c>
      <c r="J8" s="3" t="s">
        <v>33</v>
      </c>
    </row>
    <row r="9" spans="1:10" ht="27" x14ac:dyDescent="0.25">
      <c r="A9" s="8">
        <v>5</v>
      </c>
      <c r="B9" s="13">
        <v>45601</v>
      </c>
      <c r="C9" s="14" t="s">
        <v>15</v>
      </c>
      <c r="D9" s="3" t="s">
        <v>16</v>
      </c>
      <c r="E9" s="3" t="s">
        <v>21</v>
      </c>
      <c r="F9" s="3" t="s">
        <v>20</v>
      </c>
      <c r="G9" s="1">
        <v>1</v>
      </c>
      <c r="H9" s="11">
        <v>340000</v>
      </c>
      <c r="I9" s="12">
        <f>G9*H9</f>
        <v>340000</v>
      </c>
      <c r="J9" s="3" t="s">
        <v>33</v>
      </c>
    </row>
    <row r="10" spans="1:10" ht="27" x14ac:dyDescent="0.25">
      <c r="A10" s="8">
        <v>6</v>
      </c>
      <c r="B10" s="13">
        <v>45595.166666666664</v>
      </c>
      <c r="C10" s="14" t="s">
        <v>17</v>
      </c>
      <c r="D10" s="3" t="s">
        <v>18</v>
      </c>
      <c r="E10" s="3" t="s">
        <v>19</v>
      </c>
      <c r="F10" s="3" t="s">
        <v>5</v>
      </c>
      <c r="G10" s="1">
        <v>1</v>
      </c>
      <c r="H10" s="11">
        <v>580000</v>
      </c>
      <c r="I10" s="12">
        <f t="shared" ref="I10:I11" si="1">G10*H10</f>
        <v>580000</v>
      </c>
      <c r="J10" s="3" t="s">
        <v>33</v>
      </c>
    </row>
    <row r="11" spans="1:10" ht="27" x14ac:dyDescent="0.25">
      <c r="A11" s="8">
        <v>7</v>
      </c>
      <c r="B11" s="13">
        <v>45595.166666666664</v>
      </c>
      <c r="C11" s="15" t="s">
        <v>23</v>
      </c>
      <c r="D11" s="16" t="s">
        <v>24</v>
      </c>
      <c r="E11" s="3" t="s">
        <v>22</v>
      </c>
      <c r="F11" s="3" t="s">
        <v>5</v>
      </c>
      <c r="G11" s="1">
        <v>1</v>
      </c>
      <c r="H11" s="11">
        <v>210000</v>
      </c>
      <c r="I11" s="12">
        <f t="shared" si="1"/>
        <v>210000</v>
      </c>
      <c r="J11" s="3" t="s">
        <v>34</v>
      </c>
    </row>
    <row r="12" spans="1:10" ht="41.25" customHeight="1" x14ac:dyDescent="0.25">
      <c r="A12" s="8">
        <v>8</v>
      </c>
      <c r="B12" s="37">
        <v>45595</v>
      </c>
      <c r="C12" s="30" t="s">
        <v>23</v>
      </c>
      <c r="D12" s="27" t="s">
        <v>24</v>
      </c>
      <c r="E12" s="2" t="s">
        <v>42</v>
      </c>
      <c r="F12" s="18" t="s">
        <v>5</v>
      </c>
      <c r="G12" s="1">
        <v>1</v>
      </c>
      <c r="H12" s="11">
        <v>230000.00400000002</v>
      </c>
      <c r="I12" s="12">
        <f>G12*H12</f>
        <v>230000.00400000002</v>
      </c>
      <c r="J12" s="3" t="s">
        <v>33</v>
      </c>
    </row>
    <row r="13" spans="1:10" ht="16.5" x14ac:dyDescent="0.25">
      <c r="A13" s="8">
        <v>9</v>
      </c>
      <c r="B13" s="38"/>
      <c r="C13" s="31"/>
      <c r="D13" s="28"/>
      <c r="E13" s="2" t="s">
        <v>39</v>
      </c>
      <c r="F13" s="18" t="s">
        <v>5</v>
      </c>
      <c r="G13" s="1">
        <v>1</v>
      </c>
      <c r="H13" s="11">
        <v>150000</v>
      </c>
      <c r="I13" s="12">
        <f t="shared" ref="I13:I15" si="2">G13*H13</f>
        <v>150000</v>
      </c>
      <c r="J13" s="3" t="s">
        <v>33</v>
      </c>
    </row>
    <row r="14" spans="1:10" ht="16.5" x14ac:dyDescent="0.25">
      <c r="A14" s="8">
        <v>10</v>
      </c>
      <c r="B14" s="38"/>
      <c r="C14" s="31"/>
      <c r="D14" s="28"/>
      <c r="E14" s="3" t="s">
        <v>40</v>
      </c>
      <c r="F14" s="18" t="s">
        <v>5</v>
      </c>
      <c r="G14" s="1">
        <v>1</v>
      </c>
      <c r="H14" s="11">
        <v>69999.995999999999</v>
      </c>
      <c r="I14" s="12">
        <f t="shared" si="2"/>
        <v>69999.995999999999</v>
      </c>
      <c r="J14" s="3" t="s">
        <v>33</v>
      </c>
    </row>
    <row r="15" spans="1:10" ht="40.5" x14ac:dyDescent="0.25">
      <c r="A15" s="8">
        <v>11</v>
      </c>
      <c r="B15" s="39"/>
      <c r="C15" s="32"/>
      <c r="D15" s="29"/>
      <c r="E15" s="3" t="s">
        <v>41</v>
      </c>
      <c r="F15" s="18" t="s">
        <v>5</v>
      </c>
      <c r="G15" s="1">
        <v>1</v>
      </c>
      <c r="H15" s="11">
        <v>80000.004000000001</v>
      </c>
      <c r="I15" s="12">
        <f t="shared" si="2"/>
        <v>80000.004000000001</v>
      </c>
      <c r="J15" s="3" t="s">
        <v>33</v>
      </c>
    </row>
    <row r="16" spans="1:10" ht="46.5" customHeight="1" x14ac:dyDescent="0.25">
      <c r="A16" s="8">
        <v>12</v>
      </c>
      <c r="B16" s="13">
        <v>45576</v>
      </c>
      <c r="C16" s="14" t="s">
        <v>15</v>
      </c>
      <c r="D16" s="3" t="s">
        <v>16</v>
      </c>
      <c r="E16" s="16" t="s">
        <v>44</v>
      </c>
      <c r="F16" s="3" t="s">
        <v>5</v>
      </c>
      <c r="G16" s="1">
        <v>1</v>
      </c>
      <c r="H16" s="11">
        <v>3500000</v>
      </c>
      <c r="I16" s="12">
        <v>3500000</v>
      </c>
      <c r="J16" s="3" t="s">
        <v>33</v>
      </c>
    </row>
    <row r="17" spans="1:11" ht="51" customHeight="1" x14ac:dyDescent="0.25">
      <c r="A17" s="8">
        <v>13</v>
      </c>
      <c r="B17" s="13">
        <v>45568</v>
      </c>
      <c r="C17" s="30" t="s">
        <v>38</v>
      </c>
      <c r="D17" s="43" t="s">
        <v>37</v>
      </c>
      <c r="E17" s="3" t="s">
        <v>45</v>
      </c>
      <c r="F17" s="3" t="s">
        <v>5</v>
      </c>
      <c r="G17" s="1">
        <v>1</v>
      </c>
      <c r="H17" s="11">
        <v>1938500</v>
      </c>
      <c r="I17" s="12">
        <v>1938500</v>
      </c>
      <c r="J17" s="3" t="s">
        <v>33</v>
      </c>
      <c r="K17" s="17"/>
    </row>
    <row r="18" spans="1:11" ht="58.5" customHeight="1" x14ac:dyDescent="0.25">
      <c r="A18" s="8">
        <v>14</v>
      </c>
      <c r="B18" s="40">
        <v>45572</v>
      </c>
      <c r="C18" s="31"/>
      <c r="D18" s="44"/>
      <c r="E18" s="3" t="s">
        <v>46</v>
      </c>
      <c r="F18" s="1" t="s">
        <v>25</v>
      </c>
      <c r="G18" s="1">
        <v>245</v>
      </c>
      <c r="H18" s="11">
        <f>I18/G18</f>
        <v>7100</v>
      </c>
      <c r="I18" s="12">
        <v>1739500</v>
      </c>
      <c r="J18" s="3" t="s">
        <v>33</v>
      </c>
    </row>
    <row r="19" spans="1:11" ht="45" customHeight="1" x14ac:dyDescent="0.25">
      <c r="A19" s="8">
        <v>15</v>
      </c>
      <c r="B19" s="41"/>
      <c r="C19" s="31"/>
      <c r="D19" s="44"/>
      <c r="E19" s="3" t="s">
        <v>47</v>
      </c>
      <c r="F19" s="1" t="s">
        <v>25</v>
      </c>
      <c r="G19" s="1">
        <v>97</v>
      </c>
      <c r="H19" s="11">
        <f>I19/G19</f>
        <v>7400</v>
      </c>
      <c r="I19" s="12">
        <v>717800</v>
      </c>
      <c r="J19" s="3" t="s">
        <v>33</v>
      </c>
    </row>
    <row r="20" spans="1:11" ht="42" customHeight="1" x14ac:dyDescent="0.25">
      <c r="A20" s="8">
        <v>16</v>
      </c>
      <c r="B20" s="42"/>
      <c r="C20" s="32"/>
      <c r="D20" s="45"/>
      <c r="E20" s="3" t="s">
        <v>48</v>
      </c>
      <c r="F20" s="1" t="s">
        <v>26</v>
      </c>
      <c r="G20" s="1">
        <v>30</v>
      </c>
      <c r="H20" s="11">
        <f>I20/G20</f>
        <v>8300</v>
      </c>
      <c r="I20" s="12">
        <v>249000</v>
      </c>
      <c r="J20" s="3" t="s">
        <v>33</v>
      </c>
    </row>
    <row r="21" spans="1:11" ht="45.75" customHeight="1" x14ac:dyDescent="0.25">
      <c r="A21" s="8">
        <v>17</v>
      </c>
      <c r="B21" s="13">
        <v>45567</v>
      </c>
      <c r="C21" s="15" t="s">
        <v>38</v>
      </c>
      <c r="D21" s="1" t="s">
        <v>37</v>
      </c>
      <c r="E21" s="3" t="s">
        <v>43</v>
      </c>
      <c r="F21" s="3" t="s">
        <v>5</v>
      </c>
      <c r="G21" s="1">
        <v>1</v>
      </c>
      <c r="H21" s="11">
        <v>1938500</v>
      </c>
      <c r="I21" s="12">
        <v>1938500</v>
      </c>
      <c r="J21" s="3" t="s">
        <v>35</v>
      </c>
    </row>
    <row r="22" spans="1:11" ht="17.25" x14ac:dyDescent="0.25">
      <c r="A22" s="36" t="s">
        <v>14</v>
      </c>
      <c r="B22" s="36"/>
      <c r="C22" s="36"/>
      <c r="D22" s="36"/>
      <c r="E22" s="36"/>
      <c r="F22" s="36"/>
      <c r="G22" s="36"/>
      <c r="H22" s="36"/>
      <c r="I22" s="19">
        <f>SUM(I5:I21)</f>
        <v>13693300.004000001</v>
      </c>
    </row>
    <row r="23" spans="1:11" x14ac:dyDescent="0.25">
      <c r="A23" s="4"/>
      <c r="B23" s="4"/>
      <c r="C23" s="4"/>
      <c r="D23" s="4"/>
      <c r="E23" s="4"/>
      <c r="F23" s="4"/>
      <c r="G23" s="4"/>
      <c r="H23" s="4"/>
    </row>
    <row r="25" spans="1:11" s="20" customFormat="1" ht="33" customHeight="1" x14ac:dyDescent="0.25">
      <c r="B25" s="26" t="s">
        <v>10</v>
      </c>
      <c r="C25" s="26"/>
      <c r="D25" s="26"/>
      <c r="E25" s="26"/>
      <c r="F25" s="26" t="s">
        <v>9</v>
      </c>
      <c r="G25" s="26"/>
      <c r="H25" s="26"/>
      <c r="I25" s="21"/>
    </row>
  </sheetData>
  <mergeCells count="14">
    <mergeCell ref="F1:J1"/>
    <mergeCell ref="A3:H3"/>
    <mergeCell ref="B25:E25"/>
    <mergeCell ref="F25:H25"/>
    <mergeCell ref="D12:D15"/>
    <mergeCell ref="C12:C15"/>
    <mergeCell ref="D5:D8"/>
    <mergeCell ref="A22:H22"/>
    <mergeCell ref="B12:B15"/>
    <mergeCell ref="B18:B20"/>
    <mergeCell ref="C5:C8"/>
    <mergeCell ref="C17:C20"/>
    <mergeCell ref="D17:D20"/>
    <mergeCell ref="B5:B8"/>
  </mergeCells>
  <pageMargins left="0.2" right="0.2" top="0.3" bottom="0.27" header="0.2" footer="0.2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2024-11-08T06:10:53Z</dcterms:modified>
</cp:coreProperties>
</file>